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<sst xmlns="http://schemas.openxmlformats.org/spreadsheetml/2006/main" count="29" uniqueCount="24">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</sst>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238" fontId="25" fillId="0" borderId="0" xfId="0" applyNumberFormat="1" applyFont="1" applyAlignment="1">
      <alignment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2" xfId="0" applyNumberFormat="1" applyFont="1" applyFill="1" applyBorder="1" applyAlignment="1" applyProtection="1">
      <alignment horizontal="center"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95"/>
          <c:w val="0.871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260</c:v>
                </c:pt>
              </c:numCache>
            </c:numRef>
          </c:val>
        </c:ser>
        <c:gapWidth val="100"/>
        <c:axId val="63644165"/>
        <c:axId val="35926574"/>
      </c:barChart>
      <c:lineChart>
        <c:grouping val="standard"/>
        <c:varyColors val="0"/>
        <c:ser>
          <c:idx val="1"/>
          <c:order val="1"/>
          <c:tx>
            <c:v>ค่าเฉลี่ย 669.9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'P.92A-H.05'!$P$7:$P$15</c:f>
              <c:numCache>
                <c:ptCount val="9"/>
                <c:pt idx="0">
                  <c:v>669.93</c:v>
                </c:pt>
                <c:pt idx="1">
                  <c:v>669.93</c:v>
                </c:pt>
                <c:pt idx="2">
                  <c:v>669.93</c:v>
                </c:pt>
              </c:numCache>
            </c:numRef>
          </c:val>
          <c:smooth val="0"/>
        </c:ser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926574"/>
        <c:crossesAt val="0"/>
        <c:auto val="1"/>
        <c:lblOffset val="100"/>
        <c:tickLblSkip val="1"/>
        <c:noMultiLvlLbl val="0"/>
      </c:catAx>
      <c:valAx>
        <c:axId val="3592657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1"/>
  <sheetViews>
    <sheetView showGridLines="0" tabSelected="1" zoomScalePageLayoutView="0" workbookViewId="0" topLeftCell="A1">
      <selection activeCell="S6" sqref="S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21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23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>SUM(B7:M7)</f>
        <v>547.0200000000001</v>
      </c>
      <c r="O7" s="36">
        <f>+N7*0.0317097</f>
        <v>17.345840094000003</v>
      </c>
      <c r="P7" s="37">
        <f>$N$32</f>
        <v>669.93</v>
      </c>
      <c r="Q7" s="32"/>
      <c r="R7" s="43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>SUM(B8:M8)</f>
        <v>848.5699999999999</v>
      </c>
      <c r="O8" s="36">
        <f>+N8*0.0317097</f>
        <v>26.907900128999998</v>
      </c>
      <c r="P8" s="37">
        <f>$N$32</f>
        <v>669.93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>SUM(B9:M9)</f>
        <v>614.2400000000001</v>
      </c>
      <c r="O9" s="36">
        <f>+N9*0.0317097</f>
        <v>19.477366128000003</v>
      </c>
      <c r="P9" s="37">
        <f>$N$32</f>
        <v>669.93</v>
      </c>
      <c r="Q9" s="32"/>
    </row>
    <row r="10" spans="1:17" ht="15" customHeight="1">
      <c r="A10" s="48">
        <v>2562</v>
      </c>
      <c r="B10" s="49">
        <v>14.4</v>
      </c>
      <c r="C10" s="49">
        <v>19.3</v>
      </c>
      <c r="D10" s="49">
        <v>29.7</v>
      </c>
      <c r="E10" s="49">
        <v>22.3</v>
      </c>
      <c r="F10" s="49">
        <v>90.3</v>
      </c>
      <c r="G10" s="49">
        <v>84</v>
      </c>
      <c r="H10" s="49">
        <v>56.1</v>
      </c>
      <c r="I10" s="49">
        <v>39.5</v>
      </c>
      <c r="J10" s="49">
        <v>24.3</v>
      </c>
      <c r="K10" s="49">
        <v>19.1</v>
      </c>
      <c r="L10" s="49">
        <v>10</v>
      </c>
      <c r="M10" s="49">
        <v>7.9</v>
      </c>
      <c r="N10" s="44">
        <f>SUM(B10:M10)</f>
        <v>416.90000000000003</v>
      </c>
      <c r="O10" s="45">
        <f>+N10*0.0317097</f>
        <v>13.21977393</v>
      </c>
      <c r="P10" s="37"/>
      <c r="Q10" s="32"/>
    </row>
    <row r="11" spans="1:17" ht="15" customHeight="1">
      <c r="A11" s="31">
        <v>2563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7"/>
      <c r="Q11" s="32"/>
    </row>
    <row r="12" spans="1:17" ht="15" customHeight="1">
      <c r="A12" s="31">
        <v>2564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2"/>
    </row>
    <row r="13" spans="1:17" ht="15" customHeight="1">
      <c r="A13" s="31">
        <v>2565</v>
      </c>
      <c r="B13" s="34"/>
      <c r="C13" s="34"/>
      <c r="D13" s="34"/>
      <c r="E13" s="40"/>
      <c r="F13" s="41"/>
      <c r="G13" s="41"/>
      <c r="H13" s="41"/>
      <c r="I13" s="41"/>
      <c r="J13" s="42"/>
      <c r="K13" s="34"/>
      <c r="L13" s="34"/>
      <c r="M13" s="34"/>
      <c r="N13" s="35"/>
      <c r="O13" s="36"/>
      <c r="P13" s="37"/>
      <c r="Q13" s="32"/>
    </row>
    <row r="14" spans="1:17" ht="15" customHeight="1">
      <c r="A14" s="31">
        <v>2566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4"/>
      <c r="O16" s="45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2571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2572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2573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2580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2581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2582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3" t="s">
        <v>19</v>
      </c>
      <c r="B31" s="38">
        <v>12.79</v>
      </c>
      <c r="C31" s="38">
        <v>30.47</v>
      </c>
      <c r="D31" s="38">
        <v>47.57</v>
      </c>
      <c r="E31" s="38">
        <v>112.62</v>
      </c>
      <c r="F31" s="38">
        <v>110.22</v>
      </c>
      <c r="G31" s="38">
        <v>136.81</v>
      </c>
      <c r="H31" s="38">
        <v>177.01</v>
      </c>
      <c r="I31" s="38">
        <v>105.63</v>
      </c>
      <c r="J31" s="38">
        <v>66.16</v>
      </c>
      <c r="K31" s="38">
        <v>48.43</v>
      </c>
      <c r="L31" s="38">
        <v>29.54</v>
      </c>
      <c r="M31" s="38">
        <v>20.11</v>
      </c>
      <c r="N31" s="38">
        <f>MAX(N7:N14)</f>
        <v>848.5699999999999</v>
      </c>
      <c r="O31" s="46">
        <f>MAX(O7:O14)</f>
        <v>26.907900128999998</v>
      </c>
      <c r="P31" s="39"/>
      <c r="Q31" s="32"/>
    </row>
    <row r="32" spans="1:17" ht="15" customHeight="1">
      <c r="A32" s="33" t="s">
        <v>16</v>
      </c>
      <c r="B32" s="38">
        <v>8.52</v>
      </c>
      <c r="C32" s="38">
        <v>22.93</v>
      </c>
      <c r="D32" s="38">
        <v>38.76</v>
      </c>
      <c r="E32" s="38">
        <v>74.82</v>
      </c>
      <c r="F32" s="38">
        <v>93.12</v>
      </c>
      <c r="G32" s="38">
        <v>106.05</v>
      </c>
      <c r="H32" s="38">
        <v>129.9</v>
      </c>
      <c r="I32" s="38">
        <v>78.74</v>
      </c>
      <c r="J32" s="38">
        <v>47.01</v>
      </c>
      <c r="K32" s="38">
        <v>34.53</v>
      </c>
      <c r="L32" s="38">
        <v>20.87</v>
      </c>
      <c r="M32" s="38">
        <v>14.68</v>
      </c>
      <c r="N32" s="38">
        <f>SUM(B32:M32)</f>
        <v>669.93</v>
      </c>
      <c r="O32" s="46">
        <f>AVERAGE(O7:O14)</f>
        <v>19.237720070250003</v>
      </c>
      <c r="P32" s="39"/>
      <c r="Q32" s="32"/>
    </row>
    <row r="33" spans="1:17" ht="15" customHeight="1">
      <c r="A33" s="33" t="s">
        <v>20</v>
      </c>
      <c r="B33" s="38">
        <v>5.2</v>
      </c>
      <c r="C33" s="38">
        <v>11.69</v>
      </c>
      <c r="D33" s="38">
        <v>30.21</v>
      </c>
      <c r="E33" s="38">
        <v>43.15</v>
      </c>
      <c r="F33" s="38">
        <v>84</v>
      </c>
      <c r="G33" s="38">
        <v>79.43</v>
      </c>
      <c r="H33" s="38">
        <v>68.59</v>
      </c>
      <c r="I33" s="38">
        <v>60.41</v>
      </c>
      <c r="J33" s="38">
        <v>34</v>
      </c>
      <c r="K33" s="38">
        <v>25.81</v>
      </c>
      <c r="L33" s="38">
        <v>15.84</v>
      </c>
      <c r="M33" s="38">
        <v>11.58</v>
      </c>
      <c r="N33" s="38">
        <f>MIN(N7:N14)</f>
        <v>416.90000000000003</v>
      </c>
      <c r="O33" s="47">
        <f>MIN(O7:O14)</f>
        <v>13.21977393</v>
      </c>
      <c r="P33" s="39"/>
      <c r="Q33" s="32"/>
    </row>
    <row r="34" spans="1:15" ht="21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24.75" customHeight="1">
      <c r="A42" s="24"/>
      <c r="B42" s="25"/>
      <c r="C42" s="26"/>
      <c r="D42" s="27"/>
      <c r="E42" s="25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spans="1:15" ht="24.75" customHeight="1">
      <c r="A46" s="24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8"/>
      <c r="O46" s="27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4">
    <mergeCell ref="A2:O2"/>
    <mergeCell ref="L3:O3"/>
    <mergeCell ref="A3:D3"/>
    <mergeCell ref="A35:O3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2020-04-23T03:18:36Z</dcterms:modified>
  <cp:category/>
  <cp:version/>
  <cp:contentType/>
  <cp:contentStatus/>
</cp:coreProperties>
</file>