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91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<sst xmlns="http://schemas.openxmlformats.org/spreadsheetml/2006/main" count="32" uniqueCount="28">
  <si>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</si>
  <si>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</si>
  <si>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</si>
  <si>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</si>
  <si>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</si>
  <si>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</si>
  <si>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</si>
  <si>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</si>
  <si>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</si>
  <si>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</si>
  <si>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</si>
  <si>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</si>
  <si>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</si>
  <si>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</si>
  <si>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</si>
  <si>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</si>
  <si>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</si>
  <si>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</si>
  <si>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</si>
  <si>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</si>
  <si>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</si>
  <si>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</si>
  <si>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</si>
  <si>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น้ำแม่ขอด บ้านสันปู่เลย  อ.พร้าว จ.เชียงใหม่</t>
  </si>
  <si>
    <t>พื้นที่รับน้ำ  130     ตร.กม.</t>
  </si>
  <si>
    <r>
      <t>หมายเหตุ</t>
    </r>
    <r>
      <rPr>
        <sz val="14"/>
        <rFont val="TH SarabunPSK"/>
        <family val="2"/>
      </rPr>
      <t xml:space="preserve">  เปิดทำการสำรวจเมื่อ ปี2553</t>
    </r>
  </si>
  <si>
    <t>แม่น้ำ  :น้ำแม่ขอด P.91</t>
  </si>
  <si>
    <t>ปริมาณน้ำเฉลี่ย 51.55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</si>
</sst>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0"/>
      <color indexed="12"/>
      <name val="TH SarabunPSK"/>
      <family val="0"/>
    </font>
    <font>
      <sz val="10"/>
      <color indexed="10"/>
      <name val="TH SarabunPSK"/>
      <family val="0"/>
    </font>
    <font>
      <sz val="10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50"/>
      <name val="TH SarabunPSK"/>
      <family val="0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7" xfId="0" applyNumberFormat="1" applyFont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 applyProtection="1">
      <alignment horizontal="left"/>
      <protection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2" fontId="6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16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22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/>
    </xf>
    <xf numFmtId="2" fontId="4" fillId="0" borderId="21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23" xfId="0" applyNumberFormat="1" applyFont="1" applyBorder="1" applyAlignment="1" applyProtection="1">
      <alignment/>
      <protection/>
    </xf>
    <xf numFmtId="2" fontId="4" fillId="0" borderId="18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P.91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-0.0152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3575"/>
          <c:w val="0.94275"/>
          <c:h val="0.7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กราฟปริมาณน้ำรายปี!$A$3:$A$16</c:f>
              <c:numCache/>
            </c:numRef>
          </c:cat>
          <c:val>
            <c:numRef>
              <c:f>กราฟปริมาณน้ำรายปี!$B$3:$B$16</c:f>
              <c:numCache/>
            </c:numRef>
          </c:val>
        </c:ser>
        <c:axId val="26136923"/>
        <c:axId val="33905716"/>
      </c:barChart>
      <c:lineChart>
        <c:grouping val="standard"/>
        <c:varyColors val="0"/>
        <c:ser>
          <c:idx val="0"/>
          <c:order val="1"/>
          <c:tx>
            <c:v>ปริมาณน้ำเฉลี่ย 51.55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กราฟปริมาณน้ำรายปี!$A$3:$A$16</c:f>
              <c:numCache/>
            </c:numRef>
          </c:cat>
          <c:val>
            <c:numRef>
              <c:f>กราฟปริมาณน้ำรายปี!$C$3:$C$16</c:f>
              <c:numCache/>
            </c:numRef>
          </c:val>
          <c:smooth val="0"/>
        </c:ser>
        <c:axId val="26136923"/>
        <c:axId val="33905716"/>
      </c:lineChart>
      <c:dateAx>
        <c:axId val="26136923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33905716"/>
        <c:crosses val="autoZero"/>
        <c:auto val="0"/>
        <c:baseTimeUnit val="years"/>
        <c:majorUnit val="1"/>
        <c:majorTimeUnit val="years"/>
        <c:minorUnit val="10"/>
        <c:minorTimeUnit val="days"/>
        <c:noMultiLvlLbl val="0"/>
      </c:dateAx>
      <c:valAx>
        <c:axId val="3390571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6136923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8775"/>
          <c:y val="0.20575"/>
          <c:w val="0.243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47625</xdr:rowOff>
    </xdr:from>
    <xdr:to>
      <xdr:col>15</xdr:col>
      <xdr:colOff>390525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2809875" y="523875"/>
        <a:ext cx="70104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PageLayoutView="0" workbookViewId="0" topLeftCell="A13">
      <selection activeCell="S21" sqref="S21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33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9" t="s">
        <v>23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9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45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7" t="s">
        <v>1</v>
      </c>
      <c r="O4" s="7" t="s">
        <v>2</v>
      </c>
    </row>
    <row r="5" spans="1:15" ht="23.25" customHeight="1">
      <c r="A5" s="8" t="s">
        <v>3</v>
      </c>
      <c r="B5" s="23" t="s">
        <v>4</v>
      </c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23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6"/>
      <c r="N6" s="11" t="s">
        <v>19</v>
      </c>
      <c r="O6" s="12" t="s">
        <v>20</v>
      </c>
    </row>
    <row r="7" spans="1:15" ht="18" customHeight="1">
      <c r="A7" s="49">
        <v>2553</v>
      </c>
      <c r="B7" s="47">
        <v>0.25056000000000006</v>
      </c>
      <c r="C7" s="13">
        <v>0.16675200000000012</v>
      </c>
      <c r="D7" s="13">
        <v>0.20044800000000007</v>
      </c>
      <c r="E7" s="13">
        <v>3.246912</v>
      </c>
      <c r="F7" s="13">
        <v>41.63443199999999</v>
      </c>
      <c r="G7" s="13">
        <v>26.089344000000008</v>
      </c>
      <c r="H7" s="13">
        <v>11.288159999999998</v>
      </c>
      <c r="I7" s="13">
        <v>5.289408</v>
      </c>
      <c r="J7" s="13">
        <v>3.656448000000002</v>
      </c>
      <c r="K7" s="13">
        <v>1.8740160000000003</v>
      </c>
      <c r="L7" s="13">
        <v>1.18368</v>
      </c>
      <c r="M7" s="53">
        <v>1.2510720000000002</v>
      </c>
      <c r="N7" s="55">
        <v>96.13123200000001</v>
      </c>
      <c r="O7" s="56">
        <f aca="true" t="shared" si="0" ref="O7:O20">+N7*0.0317097</f>
        <v>3.0482925273504002</v>
      </c>
    </row>
    <row r="8" spans="1:15" ht="18" customHeight="1">
      <c r="A8" s="50">
        <v>2554</v>
      </c>
      <c r="B8" s="18">
        <v>1.5361920000000002</v>
      </c>
      <c r="C8" s="14">
        <v>2.7216</v>
      </c>
      <c r="D8" s="14">
        <v>3.568320000000001</v>
      </c>
      <c r="E8" s="14">
        <v>4.084992</v>
      </c>
      <c r="F8" s="14">
        <v>42.729119999999995</v>
      </c>
      <c r="G8" s="14">
        <v>34.202304000000005</v>
      </c>
      <c r="H8" s="14">
        <v>15.283296000000002</v>
      </c>
      <c r="I8" s="14">
        <v>8.652959999999998</v>
      </c>
      <c r="J8" s="14">
        <v>6.244128000000003</v>
      </c>
      <c r="K8" s="14">
        <v>5.673888000000001</v>
      </c>
      <c r="L8" s="14">
        <v>4.913567999999987</v>
      </c>
      <c r="M8" s="17">
        <v>3.7679040000000015</v>
      </c>
      <c r="N8" s="57">
        <v>133.378272</v>
      </c>
      <c r="O8" s="56">
        <f t="shared" si="0"/>
        <v>4.2293849916384</v>
      </c>
    </row>
    <row r="9" spans="1:15" ht="18" customHeight="1">
      <c r="A9" s="50">
        <v>2555</v>
      </c>
      <c r="B9" s="4">
        <v>2.0692800000000013</v>
      </c>
      <c r="C9" s="15">
        <v>2.696544000000001</v>
      </c>
      <c r="D9" s="15">
        <v>2.4425280000000007</v>
      </c>
      <c r="E9" s="15">
        <v>4.358880000000001</v>
      </c>
      <c r="F9" s="15">
        <v>5.4604800000000004</v>
      </c>
      <c r="G9" s="15">
        <v>13.258944</v>
      </c>
      <c r="H9" s="15">
        <v>7.89264</v>
      </c>
      <c r="I9" s="15">
        <v>5.866559999999998</v>
      </c>
      <c r="J9" s="15">
        <v>1.899072</v>
      </c>
      <c r="K9" s="15">
        <v>0.49593600000000004</v>
      </c>
      <c r="L9" s="15">
        <v>1.1059200000000005</v>
      </c>
      <c r="M9" s="54">
        <v>1.078272</v>
      </c>
      <c r="N9" s="57">
        <v>48.62505600000001</v>
      </c>
      <c r="O9" s="56">
        <f t="shared" si="0"/>
        <v>1.5418859382432002</v>
      </c>
    </row>
    <row r="10" spans="1:15" ht="18" customHeight="1">
      <c r="A10" s="50">
        <v>2556</v>
      </c>
      <c r="B10" s="18">
        <v>0.5477760000000003</v>
      </c>
      <c r="C10" s="14">
        <v>0.6851520000000001</v>
      </c>
      <c r="D10" s="14">
        <v>1.0912320000000002</v>
      </c>
      <c r="E10" s="14">
        <v>2.6982720000000002</v>
      </c>
      <c r="F10" s="14">
        <v>6.781536</v>
      </c>
      <c r="G10" s="14">
        <v>13.716000000000003</v>
      </c>
      <c r="H10" s="14">
        <v>9.176544</v>
      </c>
      <c r="I10" s="14">
        <v>5.360256</v>
      </c>
      <c r="J10" s="14">
        <v>2.4935040000000006</v>
      </c>
      <c r="K10" s="14">
        <v>1.0203840000000006</v>
      </c>
      <c r="L10" s="14">
        <v>0.6168960000000001</v>
      </c>
      <c r="M10" s="17">
        <v>0.41558399999999995</v>
      </c>
      <c r="N10" s="58">
        <v>44.603136000000006</v>
      </c>
      <c r="O10" s="56">
        <f t="shared" si="0"/>
        <v>1.4143520616192002</v>
      </c>
    </row>
    <row r="11" spans="1:15" ht="18" customHeight="1">
      <c r="A11" s="50">
        <v>2557</v>
      </c>
      <c r="B11" s="18">
        <v>0.37843200000000016</v>
      </c>
      <c r="C11" s="14">
        <v>2.0226240000000004</v>
      </c>
      <c r="D11" s="14">
        <v>2.51424</v>
      </c>
      <c r="E11" s="14">
        <v>6.789311999999999</v>
      </c>
      <c r="F11" s="14">
        <v>5.342976</v>
      </c>
      <c r="G11" s="14">
        <v>7.375968</v>
      </c>
      <c r="H11" s="14">
        <v>5.621184000000002</v>
      </c>
      <c r="I11" s="14">
        <v>3.884544</v>
      </c>
      <c r="J11" s="14">
        <v>1.2294719999999995</v>
      </c>
      <c r="K11" s="14">
        <v>1.7029440000000002</v>
      </c>
      <c r="L11" s="14">
        <v>0.5685120000000001</v>
      </c>
      <c r="M11" s="17">
        <v>0.389664</v>
      </c>
      <c r="N11" s="58">
        <v>37.819872</v>
      </c>
      <c r="O11" s="56">
        <f t="shared" si="0"/>
        <v>1.1992567951584</v>
      </c>
    </row>
    <row r="12" spans="1:15" ht="18" customHeight="1">
      <c r="A12" s="50">
        <v>2558</v>
      </c>
      <c r="B12" s="18">
        <v>0.7439040000000001</v>
      </c>
      <c r="C12" s="14">
        <v>0.9063359999999998</v>
      </c>
      <c r="D12" s="14">
        <v>0.5209920000000002</v>
      </c>
      <c r="E12" s="14">
        <v>2.4459839999999997</v>
      </c>
      <c r="F12" s="14">
        <v>3.4611839999999994</v>
      </c>
      <c r="G12" s="14">
        <v>2.144448</v>
      </c>
      <c r="H12" s="14">
        <v>4.107456</v>
      </c>
      <c r="I12" s="14">
        <v>1.6657920000000002</v>
      </c>
      <c r="J12" s="14">
        <v>0.822528</v>
      </c>
      <c r="K12" s="14">
        <v>0.781056</v>
      </c>
      <c r="L12" s="14">
        <v>0.7715520000000059</v>
      </c>
      <c r="M12" s="17">
        <v>0.8510399999999999</v>
      </c>
      <c r="N12" s="58">
        <v>19.222272000000004</v>
      </c>
      <c r="O12" s="56">
        <f t="shared" si="0"/>
        <v>0.6095324784384001</v>
      </c>
    </row>
    <row r="13" spans="1:15" ht="18" customHeight="1">
      <c r="A13" s="50">
        <v>2559</v>
      </c>
      <c r="B13" s="18">
        <v>0.48643199999999975</v>
      </c>
      <c r="C13" s="14">
        <v>0.5564160000000001</v>
      </c>
      <c r="D13" s="14">
        <v>7.941888000000002</v>
      </c>
      <c r="E13" s="14">
        <v>5.155488000000001</v>
      </c>
      <c r="F13" s="14">
        <v>5.253984</v>
      </c>
      <c r="G13" s="14">
        <v>6.6320640000000015</v>
      </c>
      <c r="H13" s="14">
        <v>5.219424</v>
      </c>
      <c r="I13" s="14">
        <v>4.0633919999999994</v>
      </c>
      <c r="J13" s="14">
        <v>2.1885119999999993</v>
      </c>
      <c r="K13" s="14">
        <v>1.816991999999999</v>
      </c>
      <c r="L13" s="14">
        <v>0.9676799999999997</v>
      </c>
      <c r="M13" s="17">
        <v>1.0990079999999998</v>
      </c>
      <c r="N13" s="58">
        <v>41.38127999999999</v>
      </c>
      <c r="O13" s="56">
        <f t="shared" si="0"/>
        <v>1.3121879744159997</v>
      </c>
    </row>
    <row r="14" spans="1:15" ht="18" customHeight="1">
      <c r="A14" s="50">
        <v>2560</v>
      </c>
      <c r="B14" s="18">
        <v>0.6696000000000004</v>
      </c>
      <c r="C14" s="14">
        <v>3.157919999999999</v>
      </c>
      <c r="D14" s="14">
        <v>2.9125439999999996</v>
      </c>
      <c r="E14" s="14">
        <v>8.475840000000002</v>
      </c>
      <c r="F14" s="14">
        <v>6.952608</v>
      </c>
      <c r="G14" s="14">
        <v>10.032768000000003</v>
      </c>
      <c r="H14" s="14">
        <v>8.495712000000001</v>
      </c>
      <c r="I14" s="14">
        <v>3.4032960000000005</v>
      </c>
      <c r="J14" s="14">
        <v>1.9206720000000006</v>
      </c>
      <c r="K14" s="14">
        <v>1.4826240000000002</v>
      </c>
      <c r="L14" s="14">
        <v>0.7810560000000003</v>
      </c>
      <c r="M14" s="17">
        <v>0.6981120000000005</v>
      </c>
      <c r="N14" s="58">
        <v>48.982752000000005</v>
      </c>
      <c r="O14" s="56">
        <f t="shared" si="0"/>
        <v>1.5532283710944002</v>
      </c>
    </row>
    <row r="15" spans="1:15" ht="18" customHeight="1">
      <c r="A15" s="50">
        <v>2561</v>
      </c>
      <c r="B15" s="18">
        <v>0.8190720000000001</v>
      </c>
      <c r="C15" s="14">
        <v>1.6718400000000004</v>
      </c>
      <c r="D15" s="14">
        <v>1.5863040000000002</v>
      </c>
      <c r="E15" s="14">
        <v>2.0364480000000005</v>
      </c>
      <c r="F15" s="14">
        <v>5.330015999999999</v>
      </c>
      <c r="G15" s="14">
        <v>8.597664</v>
      </c>
      <c r="H15" s="14">
        <v>8.0352</v>
      </c>
      <c r="I15" s="14">
        <v>12.712896</v>
      </c>
      <c r="J15" s="14">
        <v>3.7722239999999987</v>
      </c>
      <c r="K15" s="14">
        <v>4.616351999999998</v>
      </c>
      <c r="L15" s="14">
        <v>1.9958399999999998</v>
      </c>
      <c r="M15" s="17">
        <v>2.3509439999999997</v>
      </c>
      <c r="N15" s="58">
        <v>53.524800000000006</v>
      </c>
      <c r="O15" s="56">
        <f t="shared" si="0"/>
        <v>1.6972553505600003</v>
      </c>
    </row>
    <row r="16" spans="1:15" ht="18" customHeight="1">
      <c r="A16" s="50">
        <v>2562</v>
      </c>
      <c r="B16" s="18">
        <v>1.5482879999999999</v>
      </c>
      <c r="C16" s="14">
        <v>2.1591359999999997</v>
      </c>
      <c r="D16" s="14">
        <v>2.0563200000000004</v>
      </c>
      <c r="E16" s="14">
        <v>2.47536</v>
      </c>
      <c r="F16" s="14">
        <v>11.072160000000002</v>
      </c>
      <c r="G16" s="14">
        <v>5.570208000000001</v>
      </c>
      <c r="H16" s="14">
        <v>2.960927999999999</v>
      </c>
      <c r="I16" s="14">
        <v>2.7820800000000006</v>
      </c>
      <c r="J16" s="14">
        <v>2.12112</v>
      </c>
      <c r="K16" s="14">
        <v>2.10384</v>
      </c>
      <c r="L16" s="14">
        <v>1.7184960000000098</v>
      </c>
      <c r="M16" s="17">
        <v>1.7115839999999989</v>
      </c>
      <c r="N16" s="58">
        <v>38.27952000000001</v>
      </c>
      <c r="O16" s="56">
        <f t="shared" si="0"/>
        <v>1.2138320953440005</v>
      </c>
    </row>
    <row r="17" spans="1:15" ht="18" customHeight="1">
      <c r="A17" s="50">
        <v>2563</v>
      </c>
      <c r="B17" s="18">
        <v>1.0056959999999997</v>
      </c>
      <c r="C17" s="14">
        <v>1.558656000000001</v>
      </c>
      <c r="D17" s="14">
        <v>6.299424</v>
      </c>
      <c r="E17" s="14">
        <v>7.701695999999998</v>
      </c>
      <c r="F17" s="14">
        <v>20.83104</v>
      </c>
      <c r="G17" s="14">
        <v>2.5686720000000003</v>
      </c>
      <c r="H17" s="14">
        <v>2.6265599999999987</v>
      </c>
      <c r="I17" s="14">
        <v>1.4126399999999992</v>
      </c>
      <c r="J17" s="14">
        <v>0.06739200000000005</v>
      </c>
      <c r="K17" s="14">
        <v>0.05356800000000002</v>
      </c>
      <c r="L17" s="14">
        <v>0.05356800000000003</v>
      </c>
      <c r="M17" s="17">
        <v>0.05356800000000002</v>
      </c>
      <c r="N17" s="58">
        <v>44.232479999999995</v>
      </c>
      <c r="O17" s="56">
        <f t="shared" si="0"/>
        <v>1.402598671056</v>
      </c>
    </row>
    <row r="18" spans="1:15" ht="18" customHeight="1">
      <c r="A18" s="50">
        <v>2564</v>
      </c>
      <c r="B18" s="18">
        <v>0.06825600000000002</v>
      </c>
      <c r="C18" s="14">
        <v>0.25574399999999997</v>
      </c>
      <c r="D18" s="14">
        <v>0.48816</v>
      </c>
      <c r="E18" s="14">
        <v>0.11145600000000007</v>
      </c>
      <c r="F18" s="14">
        <v>0.765504</v>
      </c>
      <c r="G18" s="14">
        <v>1.7375039999999995</v>
      </c>
      <c r="H18" s="14">
        <v>5.025888000000001</v>
      </c>
      <c r="I18" s="14">
        <v>3.781728000000003</v>
      </c>
      <c r="J18" s="14">
        <v>0.22377600000000003</v>
      </c>
      <c r="K18" s="14">
        <v>0.22118400000000002</v>
      </c>
      <c r="L18" s="14">
        <v>0.304128</v>
      </c>
      <c r="M18" s="17">
        <v>0.05961600000000003</v>
      </c>
      <c r="N18" s="58">
        <v>13.042944000000006</v>
      </c>
      <c r="O18" s="56">
        <f t="shared" si="0"/>
        <v>0.41358784135680016</v>
      </c>
    </row>
    <row r="19" spans="1:15" ht="18" customHeight="1">
      <c r="A19" s="50">
        <v>2565</v>
      </c>
      <c r="B19" s="18">
        <v>0.795744</v>
      </c>
      <c r="C19" s="14">
        <v>4.745952000000001</v>
      </c>
      <c r="D19" s="14">
        <v>1.138752</v>
      </c>
      <c r="E19" s="14">
        <v>6.290784</v>
      </c>
      <c r="F19" s="14">
        <v>15.370560000000001</v>
      </c>
      <c r="G19" s="14">
        <v>17.194464000000007</v>
      </c>
      <c r="H19" s="14">
        <v>9.521279999999999</v>
      </c>
      <c r="I19" s="14">
        <v>5.206464</v>
      </c>
      <c r="J19" s="14">
        <v>4.962816000000004</v>
      </c>
      <c r="K19" s="14">
        <v>1.4186880000000004</v>
      </c>
      <c r="L19" s="14">
        <v>1.2130560000000004</v>
      </c>
      <c r="M19" s="17">
        <v>1.353024</v>
      </c>
      <c r="N19" s="58">
        <v>69.211584</v>
      </c>
      <c r="O19" s="56">
        <f t="shared" si="0"/>
        <v>2.1946785651648</v>
      </c>
    </row>
    <row r="20" spans="1:15" ht="18" customHeight="1">
      <c r="A20" s="50">
        <v>2566</v>
      </c>
      <c r="B20" s="18">
        <v>0.7266240000000002</v>
      </c>
      <c r="C20" s="14">
        <v>0.858816</v>
      </c>
      <c r="D20" s="14">
        <v>1.1197440000000003</v>
      </c>
      <c r="E20" s="14">
        <v>1.4385600000000003</v>
      </c>
      <c r="F20" s="14">
        <v>3.7048320000000006</v>
      </c>
      <c r="G20" s="14">
        <v>7.8805439999999995</v>
      </c>
      <c r="H20" s="14">
        <v>7.987679999999999</v>
      </c>
      <c r="I20" s="14">
        <v>4.065119999999999</v>
      </c>
      <c r="J20" s="14">
        <v>2.129760000000001</v>
      </c>
      <c r="K20" s="14">
        <v>1.1335680000000004</v>
      </c>
      <c r="L20" s="14">
        <v>1.0609920000000002</v>
      </c>
      <c r="M20" s="17">
        <v>1.0886400000000005</v>
      </c>
      <c r="N20" s="58">
        <v>33.194880000000005</v>
      </c>
      <c r="O20" s="56">
        <f t="shared" si="0"/>
        <v>1.052599686336</v>
      </c>
    </row>
    <row r="21" spans="1:15" ht="18" customHeight="1">
      <c r="A21" s="50"/>
      <c r="B21" s="1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7"/>
      <c r="N21" s="58"/>
      <c r="O21" s="58"/>
    </row>
    <row r="22" spans="1:15" ht="18" customHeight="1">
      <c r="A22" s="50"/>
      <c r="B22" s="1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7"/>
      <c r="N22" s="58"/>
      <c r="O22" s="58"/>
    </row>
    <row r="23" spans="1:15" ht="18" customHeight="1">
      <c r="A23" s="62" t="s">
        <v>21</v>
      </c>
      <c r="B23" s="63">
        <f>MAX(B7:B22)</f>
        <v>2.0692800000000013</v>
      </c>
      <c r="C23" s="64">
        <f>MAX(C7:C22)</f>
        <v>4.745952000000001</v>
      </c>
      <c r="D23" s="64">
        <f aca="true" t="shared" si="1" ref="D23:M23">MAX(D7:D22)</f>
        <v>7.941888000000002</v>
      </c>
      <c r="E23" s="64">
        <f t="shared" si="1"/>
        <v>8.475840000000002</v>
      </c>
      <c r="F23" s="64">
        <f t="shared" si="1"/>
        <v>42.729119999999995</v>
      </c>
      <c r="G23" s="64">
        <f t="shared" si="1"/>
        <v>34.202304000000005</v>
      </c>
      <c r="H23" s="64">
        <f t="shared" si="1"/>
        <v>15.283296000000002</v>
      </c>
      <c r="I23" s="64">
        <f t="shared" si="1"/>
        <v>12.712896</v>
      </c>
      <c r="J23" s="64">
        <f t="shared" si="1"/>
        <v>6.244128000000003</v>
      </c>
      <c r="K23" s="64">
        <f t="shared" si="1"/>
        <v>5.673888000000001</v>
      </c>
      <c r="L23" s="64">
        <f t="shared" si="1"/>
        <v>4.913567999999987</v>
      </c>
      <c r="M23" s="64">
        <f t="shared" si="1"/>
        <v>3.7679040000000015</v>
      </c>
      <c r="N23" s="65">
        <f>MAX(N7:N22)</f>
        <v>133.378272</v>
      </c>
      <c r="O23" s="65">
        <f>MAX(O7:O22)</f>
        <v>4.2293849916384</v>
      </c>
    </row>
    <row r="24" spans="1:16" ht="18" customHeight="1">
      <c r="A24" s="51" t="s">
        <v>17</v>
      </c>
      <c r="B24" s="48">
        <f>AVERAGE(B7:B22)</f>
        <v>0.8318468571428573</v>
      </c>
      <c r="C24" s="16">
        <f>AVERAGE(C7:C22)</f>
        <v>1.725963428571429</v>
      </c>
      <c r="D24" s="16">
        <f aca="true" t="shared" si="2" ref="D24:M24">AVERAGE(D7:D22)</f>
        <v>2.420064</v>
      </c>
      <c r="E24" s="16">
        <f t="shared" si="2"/>
        <v>4.093570285714286</v>
      </c>
      <c r="F24" s="16">
        <f t="shared" si="2"/>
        <v>12.477888000000002</v>
      </c>
      <c r="G24" s="16">
        <f t="shared" si="2"/>
        <v>11.214349714285715</v>
      </c>
      <c r="H24" s="16">
        <f t="shared" si="2"/>
        <v>7.374425142857142</v>
      </c>
      <c r="I24" s="16">
        <f t="shared" si="2"/>
        <v>4.86765257142857</v>
      </c>
      <c r="J24" s="16">
        <f t="shared" si="2"/>
        <v>2.409387428571429</v>
      </c>
      <c r="K24" s="16">
        <f t="shared" si="2"/>
        <v>1.7425028571428567</v>
      </c>
      <c r="L24" s="16">
        <f t="shared" si="2"/>
        <v>1.232496</v>
      </c>
      <c r="M24" s="16">
        <f t="shared" si="2"/>
        <v>1.1548594285714286</v>
      </c>
      <c r="N24" s="59">
        <f>SUM(B24:M24)</f>
        <v>51.545005714285715</v>
      </c>
      <c r="O24" s="59">
        <f>+N24*0.0317097</f>
        <v>1.6344766676982858</v>
      </c>
      <c r="P24" s="4"/>
    </row>
    <row r="25" spans="1:15" ht="18" customHeight="1">
      <c r="A25" s="52" t="s">
        <v>22</v>
      </c>
      <c r="B25" s="66">
        <f>MIN(B7:B22)</f>
        <v>0.06825600000000002</v>
      </c>
      <c r="C25" s="67">
        <f>MIN(C7:C22)</f>
        <v>0.16675200000000012</v>
      </c>
      <c r="D25" s="67">
        <f aca="true" t="shared" si="3" ref="D25:M25">MIN(D7:D22)</f>
        <v>0.20044800000000007</v>
      </c>
      <c r="E25" s="67">
        <f t="shared" si="3"/>
        <v>0.11145600000000007</v>
      </c>
      <c r="F25" s="67">
        <f t="shared" si="3"/>
        <v>0.765504</v>
      </c>
      <c r="G25" s="67">
        <f t="shared" si="3"/>
        <v>1.7375039999999995</v>
      </c>
      <c r="H25" s="67">
        <f t="shared" si="3"/>
        <v>2.6265599999999987</v>
      </c>
      <c r="I25" s="67">
        <f t="shared" si="3"/>
        <v>1.4126399999999992</v>
      </c>
      <c r="J25" s="67">
        <f t="shared" si="3"/>
        <v>0.06739200000000005</v>
      </c>
      <c r="K25" s="67">
        <f t="shared" si="3"/>
        <v>0.05356800000000002</v>
      </c>
      <c r="L25" s="67">
        <f t="shared" si="3"/>
        <v>0.05356800000000003</v>
      </c>
      <c r="M25" s="67">
        <f t="shared" si="3"/>
        <v>0.05356800000000002</v>
      </c>
      <c r="N25" s="60">
        <f>MIN(N7:N22)</f>
        <v>13.042944000000006</v>
      </c>
      <c r="O25" s="61">
        <f>MIN(O7:O22)</f>
        <v>0.41358784135680016</v>
      </c>
    </row>
    <row r="26" spans="1:15" ht="18.75" customHeight="1">
      <c r="A26" s="35" t="s">
        <v>25</v>
      </c>
      <c r="B26" s="3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8.75" customHeight="1">
      <c r="A27" s="34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8.75" customHeight="1">
      <c r="A28" s="34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8.75" customHeight="1">
      <c r="A29" s="34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8.75" customHeight="1">
      <c r="A30" s="34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8.75" customHeight="1">
      <c r="A31" s="3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8.75" customHeight="1">
      <c r="A32" s="3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8.75" customHeight="1">
      <c r="A33" s="34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8.75" customHeight="1">
      <c r="A34" s="34"/>
      <c r="B34" s="36"/>
      <c r="C34" s="3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8"/>
      <c r="O34" s="38"/>
    </row>
    <row r="35" spans="1:15" ht="18.75" customHeight="1">
      <c r="A35" s="34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8.75" customHeight="1">
      <c r="A36" s="24"/>
      <c r="B36" s="19"/>
      <c r="C36" s="35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8.75" customHeight="1">
      <c r="A37" s="34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8.75" customHeight="1">
      <c r="A38" s="34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8.75" customHeight="1">
      <c r="A39" s="34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8.75" customHeight="1">
      <c r="A40" s="39"/>
      <c r="B40" s="40"/>
      <c r="C40" s="40"/>
      <c r="D40" s="40"/>
      <c r="E40" s="40"/>
      <c r="F40" s="40"/>
      <c r="G40" s="41"/>
      <c r="H40" s="40"/>
      <c r="I40" s="40"/>
      <c r="J40" s="40"/>
      <c r="K40" s="40"/>
      <c r="L40" s="40"/>
      <c r="M40" s="40"/>
      <c r="N40" s="40"/>
      <c r="O40" s="40"/>
    </row>
    <row r="41" ht="15" customHeight="1">
      <c r="O41" s="19"/>
    </row>
    <row r="42" spans="1:15" ht="26.25" customHeight="1">
      <c r="A42" s="29"/>
      <c r="B42" s="5"/>
      <c r="C42" s="5"/>
      <c r="D42" s="5"/>
      <c r="E42" s="5"/>
      <c r="F42" s="5"/>
      <c r="G42" s="5"/>
      <c r="H42" s="5"/>
      <c r="I42" s="5"/>
      <c r="J42" s="3"/>
      <c r="K42" s="5"/>
      <c r="L42" s="5"/>
      <c r="M42" s="5"/>
      <c r="N42" s="5"/>
      <c r="O42" s="20"/>
    </row>
    <row r="43" spans="1:15" ht="26.25" customHeight="1">
      <c r="A43" s="2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/>
    </row>
    <row r="44" spans="1:15" ht="23.25" customHeight="1">
      <c r="A44" s="21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23.2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23.25" customHeight="1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3"/>
    </row>
    <row r="47" spans="1:15" ht="18" customHeight="1">
      <c r="A47" s="2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8" customHeight="1">
      <c r="A48" s="2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8" customHeight="1">
      <c r="A49" s="2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8" customHeight="1">
      <c r="A50" s="2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8" customHeight="1">
      <c r="A51" s="2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8" customHeight="1">
      <c r="A52" s="2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8" customHeight="1">
      <c r="A53" s="2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8" customHeight="1">
      <c r="A54" s="2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5"/>
    </row>
    <row r="55" spans="1:15" ht="18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8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8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8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22.5" customHeight="1">
      <c r="A59" s="24"/>
      <c r="B59" s="19"/>
      <c r="C59" s="19"/>
      <c r="D59" s="30"/>
      <c r="E59" s="25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8" customHeight="1">
      <c r="A60" s="24"/>
      <c r="B60" s="19"/>
      <c r="C60" s="19"/>
      <c r="D60" s="25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8" customHeight="1">
      <c r="A61" s="31"/>
      <c r="B61" s="32"/>
      <c r="C61" s="19"/>
      <c r="D61" s="25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8" customHeight="1">
      <c r="A62" s="24"/>
      <c r="B62" s="19"/>
      <c r="C62" s="19"/>
      <c r="D62" s="25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8" customHeight="1">
      <c r="A63" s="24"/>
      <c r="B63" s="19"/>
      <c r="C63" s="19"/>
      <c r="D63" s="25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8" customHeight="1">
      <c r="A64" s="24"/>
      <c r="B64" s="19"/>
      <c r="C64" s="19"/>
      <c r="D64" s="25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8" customHeight="1">
      <c r="A65" s="24"/>
      <c r="B65" s="19"/>
      <c r="C65" s="19"/>
      <c r="D65" s="25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8" customHeight="1">
      <c r="A66" s="24"/>
      <c r="B66" s="19"/>
      <c r="C66" s="19"/>
      <c r="D66" s="25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18" customHeight="1">
      <c r="A67" s="24"/>
      <c r="B67" s="19"/>
      <c r="C67" s="19"/>
      <c r="D67" s="25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18" customHeight="1">
      <c r="A68" s="24"/>
      <c r="B68" s="19"/>
      <c r="C68" s="19"/>
      <c r="D68" s="25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8" customHeight="1">
      <c r="A69" s="24"/>
      <c r="B69" s="19"/>
      <c r="C69" s="19"/>
      <c r="D69" s="25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8" customHeight="1">
      <c r="A70" s="24"/>
      <c r="B70" s="19"/>
      <c r="C70" s="19"/>
      <c r="D70" s="25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18" customHeight="1">
      <c r="A71" s="24"/>
      <c r="B71" s="19"/>
      <c r="C71" s="19"/>
      <c r="D71" s="25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8" customHeight="1">
      <c r="A72" s="24"/>
      <c r="B72" s="19"/>
      <c r="C72" s="19"/>
      <c r="D72" s="25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8" customHeight="1">
      <c r="A73" s="24"/>
      <c r="B73" s="19"/>
      <c r="C73" s="19"/>
      <c r="D73" s="25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8" customHeight="1">
      <c r="A74" s="24"/>
      <c r="B74" s="19"/>
      <c r="C74" s="19"/>
      <c r="D74" s="25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24.75" customHeight="1">
      <c r="A75" s="24"/>
      <c r="B75" s="19"/>
      <c r="C75" s="19"/>
      <c r="D75" s="19"/>
      <c r="E75" s="25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24.75" customHeight="1">
      <c r="A76" s="24"/>
      <c r="B76" s="19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19"/>
      <c r="N76" s="19"/>
      <c r="O76" s="19"/>
    </row>
    <row r="77" spans="1:15" ht="22.5" customHeight="1">
      <c r="A77" s="24"/>
      <c r="B77" s="19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19"/>
      <c r="N77" s="19"/>
      <c r="O77" s="19"/>
    </row>
    <row r="78" spans="2:15" ht="18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8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8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ht="18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2:15" ht="18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ht="18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8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8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8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8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8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8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8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8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8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8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8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8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8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8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8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8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8.75">
      <c r="B111" s="3"/>
      <c r="M111" s="3"/>
      <c r="N111" s="3"/>
      <c r="O111" s="3"/>
    </row>
    <row r="112" spans="2:15" ht="18.75">
      <c r="B112" s="3"/>
      <c r="M112" s="3"/>
      <c r="N112" s="3"/>
      <c r="O112" s="3"/>
    </row>
  </sheetData>
  <sheetProtection/>
  <printOptions/>
  <pageMargins left="0.8661417322834646" right="0.11811023622047245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7">
      <selection activeCell="R20" sqref="R20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6" t="s">
        <v>3</v>
      </c>
      <c r="B1" s="23" t="s">
        <v>2</v>
      </c>
      <c r="C1" s="3" t="s">
        <v>27</v>
      </c>
    </row>
    <row r="2" spans="1:2" ht="18.75">
      <c r="A2" s="26"/>
      <c r="B2" s="23" t="s">
        <v>16</v>
      </c>
    </row>
    <row r="3" spans="1:3" ht="18.75">
      <c r="A3" s="27">
        <v>40462</v>
      </c>
      <c r="B3" s="4">
        <v>96.13</v>
      </c>
      <c r="C3" s="4">
        <v>51.55</v>
      </c>
    </row>
    <row r="4" spans="1:3" ht="18.75">
      <c r="A4" s="27">
        <v>40829</v>
      </c>
      <c r="B4" s="4">
        <v>133.38</v>
      </c>
      <c r="C4" s="4">
        <v>51.55</v>
      </c>
    </row>
    <row r="5" spans="1:3" ht="18.75">
      <c r="A5" s="27">
        <v>41196</v>
      </c>
      <c r="B5" s="4">
        <v>48.63</v>
      </c>
      <c r="C5" s="4">
        <v>51.55</v>
      </c>
    </row>
    <row r="6" spans="1:3" ht="18.75">
      <c r="A6" s="27">
        <v>41563</v>
      </c>
      <c r="B6" s="4">
        <v>44.6</v>
      </c>
      <c r="C6" s="4">
        <v>51.55</v>
      </c>
    </row>
    <row r="7" spans="1:3" ht="18.75">
      <c r="A7" s="27">
        <v>41999</v>
      </c>
      <c r="B7" s="28">
        <v>37.82</v>
      </c>
      <c r="C7" s="4">
        <v>51.55</v>
      </c>
    </row>
    <row r="8" spans="1:3" ht="18.75">
      <c r="A8" s="27">
        <v>42365</v>
      </c>
      <c r="B8" s="28">
        <v>19.22</v>
      </c>
      <c r="C8" s="4">
        <v>51.55</v>
      </c>
    </row>
    <row r="9" spans="1:3" ht="18.75">
      <c r="A9" s="27">
        <v>42731</v>
      </c>
      <c r="B9" s="28">
        <v>41.38</v>
      </c>
      <c r="C9" s="4">
        <v>51.55</v>
      </c>
    </row>
    <row r="10" spans="1:3" ht="18.75">
      <c r="A10" s="27">
        <v>43096</v>
      </c>
      <c r="B10" s="3">
        <v>48.98</v>
      </c>
      <c r="C10" s="4">
        <v>51.55</v>
      </c>
    </row>
    <row r="11" spans="1:3" ht="18.75">
      <c r="A11" s="27">
        <v>43461</v>
      </c>
      <c r="B11" s="3">
        <v>53.52</v>
      </c>
      <c r="C11" s="4">
        <v>51.55</v>
      </c>
    </row>
    <row r="12" spans="1:3" ht="18.75">
      <c r="A12" s="27">
        <v>43826</v>
      </c>
      <c r="B12" s="3">
        <v>38.28</v>
      </c>
      <c r="C12" s="4">
        <v>51.55</v>
      </c>
    </row>
    <row r="13" spans="1:3" ht="18.75">
      <c r="A13" s="27">
        <v>44192</v>
      </c>
      <c r="B13" s="3">
        <v>44.23</v>
      </c>
      <c r="C13" s="4">
        <v>51.55</v>
      </c>
    </row>
    <row r="14" spans="1:3" ht="18.75">
      <c r="A14" s="27">
        <v>44557</v>
      </c>
      <c r="B14" s="3">
        <v>13.04</v>
      </c>
      <c r="C14" s="4">
        <v>51.55</v>
      </c>
    </row>
    <row r="15" spans="1:3" ht="18.75">
      <c r="A15" s="27">
        <v>44922</v>
      </c>
      <c r="B15" s="3">
        <v>69.21</v>
      </c>
      <c r="C15" s="4">
        <v>51.55</v>
      </c>
    </row>
    <row r="16" spans="1:3" ht="18.75">
      <c r="A16" s="27">
        <v>45287</v>
      </c>
      <c r="B16" s="3">
        <v>33.19</v>
      </c>
      <c r="C16" s="4">
        <v>51.55</v>
      </c>
    </row>
    <row r="17" ht="18.75">
      <c r="A17" s="27"/>
    </row>
    <row r="18" ht="18.75">
      <c r="A18" s="27"/>
    </row>
    <row r="19" ht="18.75">
      <c r="A19" s="27"/>
    </row>
    <row r="20" ht="18.75">
      <c r="A20" s="27"/>
    </row>
    <row r="21" ht="18.75">
      <c r="A21" s="27"/>
    </row>
    <row r="22" ht="18.75">
      <c r="A22" s="27"/>
    </row>
    <row r="23" ht="18.75">
      <c r="A23" s="27"/>
    </row>
    <row r="24" ht="18.75">
      <c r="A24" s="27"/>
    </row>
    <row r="25" ht="18.75">
      <c r="A25" s="27"/>
    </row>
    <row r="26" ht="18.75">
      <c r="A26" s="27"/>
    </row>
    <row r="27" ht="18.75">
      <c r="A27" s="27"/>
    </row>
    <row r="28" ht="18.75">
      <c r="A28" s="27"/>
    </row>
    <row r="29" ht="18.75">
      <c r="A29" s="27"/>
    </row>
    <row r="30" ht="18.75">
      <c r="A30" s="27"/>
    </row>
    <row r="31" ht="18.75">
      <c r="A31" s="27"/>
    </row>
    <row r="32" ht="18.75">
      <c r="A32" s="27"/>
    </row>
    <row r="33" ht="18.75">
      <c r="A33" s="27"/>
    </row>
    <row r="34" ht="18.75">
      <c r="A34" s="27"/>
    </row>
    <row r="35" ht="18.75">
      <c r="A35" s="27"/>
    </row>
    <row r="36" ht="18.75">
      <c r="A36" s="27"/>
    </row>
    <row r="37" ht="18.75">
      <c r="A37" s="27"/>
    </row>
    <row r="38" ht="18.75">
      <c r="A38" s="27"/>
    </row>
    <row r="39" ht="18.75">
      <c r="A39" s="27"/>
    </row>
    <row r="40" ht="18.75">
      <c r="A40" s="27"/>
    </row>
    <row r="41" ht="18.75">
      <c r="A41" s="27"/>
    </row>
    <row r="42" ht="18.75">
      <c r="A42" s="27"/>
    </row>
    <row r="43" ht="18.75">
      <c r="A43" s="27"/>
    </row>
    <row r="44" ht="18.75">
      <c r="A44" s="27"/>
    </row>
    <row r="45" ht="18.75">
      <c r="A45" s="27"/>
    </row>
    <row r="46" ht="18.75">
      <c r="A46" s="27"/>
    </row>
    <row r="47" ht="18.75">
      <c r="A47" s="27"/>
    </row>
    <row r="48" ht="18.75">
      <c r="A48" s="27"/>
    </row>
    <row r="49" ht="18.75">
      <c r="A49" s="27"/>
    </row>
    <row r="50" ht="18.75">
      <c r="A50" s="27"/>
    </row>
    <row r="51" ht="18.75">
      <c r="A51" s="27"/>
    </row>
    <row r="52" ht="18.75">
      <c r="A52" s="27"/>
    </row>
    <row r="53" ht="18.75">
      <c r="A53" s="27"/>
    </row>
    <row r="54" ht="18.75">
      <c r="A54" s="27"/>
    </row>
    <row r="55" ht="18.75">
      <c r="A55" s="27"/>
    </row>
    <row r="56" ht="18.75">
      <c r="A56" s="27"/>
    </row>
    <row r="57" ht="18.75">
      <c r="A57" s="27"/>
    </row>
    <row r="58" ht="18.75">
      <c r="A58" s="27"/>
    </row>
    <row r="59" ht="18.75">
      <c r="A59" s="27"/>
    </row>
    <row r="60" ht="18.75">
      <c r="A60" s="27"/>
    </row>
    <row r="61" ht="18.75">
      <c r="A61" s="27"/>
    </row>
    <row r="62" ht="18.75">
      <c r="A62" s="27"/>
    </row>
    <row r="63" ht="18.75">
      <c r="A63" s="27"/>
    </row>
    <row r="64" ht="18.75">
      <c r="A64" s="27"/>
    </row>
    <row r="65" ht="18.75">
      <c r="A65" s="27"/>
    </row>
    <row r="66" ht="18.75">
      <c r="A66" s="27"/>
    </row>
    <row r="67" ht="18.75">
      <c r="A67" s="27"/>
    </row>
    <row r="68" ht="18.75">
      <c r="A68" s="27"/>
    </row>
    <row r="69" ht="18.75">
      <c r="A69" s="27"/>
    </row>
    <row r="70" ht="18.75">
      <c r="A70" s="27"/>
    </row>
    <row r="71" ht="18.75">
      <c r="A71" s="27"/>
    </row>
    <row r="72" ht="18.75">
      <c r="A72" s="27"/>
    </row>
    <row r="73" ht="18.75">
      <c r="A73" s="27"/>
    </row>
    <row r="74" ht="18.75">
      <c r="A74" s="27"/>
    </row>
    <row r="75" ht="18.75">
      <c r="A75" s="27"/>
    </row>
    <row r="76" ht="18.75">
      <c r="A76" s="27"/>
    </row>
    <row r="77" ht="18.75">
      <c r="A77" s="27"/>
    </row>
    <row r="78" ht="18.75">
      <c r="A78" s="27"/>
    </row>
    <row r="79" ht="18.75">
      <c r="A79" s="27"/>
    </row>
    <row r="80" ht="18.75">
      <c r="A80" s="27"/>
    </row>
    <row r="81" ht="18.75">
      <c r="A81" s="27"/>
    </row>
    <row r="82" ht="18.75">
      <c r="A82" s="27"/>
    </row>
    <row r="83" ht="18.75">
      <c r="A83" s="27"/>
    </row>
    <row r="84" ht="18.75">
      <c r="A84" s="27"/>
    </row>
    <row r="85" ht="18.75">
      <c r="A85" s="27"/>
    </row>
    <row r="86" ht="18.75">
      <c r="A86" s="27"/>
    </row>
    <row r="87" ht="18.75">
      <c r="A87" s="27"/>
    </row>
    <row r="88" ht="18.75">
      <c r="A88" s="27"/>
    </row>
    <row r="89" ht="18.75">
      <c r="A89" s="27"/>
    </row>
    <row r="90" ht="18.75">
      <c r="A90" s="27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2007-11-30T04:11:23Z</cp:lastPrinted>
  <dcterms:created xsi:type="dcterms:W3CDTF">2000-08-03T07:23:10Z</dcterms:created>
  <dcterms:modified xsi:type="dcterms:W3CDTF">2024-06-12T08:01:44Z</dcterms:modified>
  <cp:category/>
  <cp:version/>
  <cp:contentType/>
  <cp:contentStatus/>
</cp:coreProperties>
</file>