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1"/>
  </bookViews>
  <sheets>
    <sheet name="กราฟน้ำท่าP.91" sheetId="1" r:id="rId1"/>
    <sheet name="P.91-H.05" sheetId="2" r:id="rId2"/>
  </sheets>
  <definedNames>
    <definedName name="_Regression_Int" localSheetId="1" hidden="1">1</definedName>
    <definedName name="Print_Area_MI">'P.91-H.05'!$A$1:$N$6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<sst xmlns="http://schemas.openxmlformats.org/spreadsheetml/2006/main" count="29" uniqueCount="24">
  <si>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</si>
  <si>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</si>
  <si>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</si>
  <si>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</si>
  <si>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</si>
  <si>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</si>
  <si>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</si>
  <si>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</si>
  <si>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</si>
  <si>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</si>
  <si>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</si>
  <si>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</si>
  <si>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</si>
  <si>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</si>
  <si>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</si>
  <si>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</si>
  <si>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</si>
  <si>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</si>
  <si>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</si>
  <si>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</si>
  <si>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</si>
  <si>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น้ำแม่ขอด(P.91)</t>
  </si>
  <si>
    <t xml:space="preserve"> พี้นที่รับน้ำ   130     ตร.กม. </t>
  </si>
  <si>
    <t>สถานี P.91  :  น้ำแม่ขอด  บ้านสันปู่เลย อ.พร้าว จ.เชียงใหม่</t>
  </si>
</sst>
</file>

<file path=xl/styles.xml><?xml version="1.0" encoding="utf-8"?>
<styleSheet xmlns="http://schemas.openxmlformats.org/spreadsheetml/2006/main">
  <numFmts count="7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#,##0.0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51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3" fontId="25" fillId="0" borderId="0" xfId="0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233" fontId="25" fillId="0" borderId="0" xfId="0" applyFont="1" applyAlignment="1">
      <alignment horizontal="center" vertical="center"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236" fontId="25" fillId="19" borderId="18" xfId="0" applyNumberFormat="1" applyFont="1" applyFill="1" applyBorder="1" applyAlignment="1" applyProtection="1">
      <alignment vertical="center"/>
      <protection/>
    </xf>
    <xf numFmtId="236" fontId="25" fillId="19" borderId="0" xfId="0" applyNumberFormat="1" applyFont="1" applyFill="1" applyBorder="1" applyAlignment="1" applyProtection="1">
      <alignment vertical="center"/>
      <protection/>
    </xf>
    <xf numFmtId="236" fontId="25" fillId="19" borderId="19" xfId="0" applyNumberFormat="1" applyFont="1" applyFill="1" applyBorder="1" applyAlignment="1" applyProtection="1">
      <alignment vertical="center"/>
      <protection/>
    </xf>
    <xf numFmtId="1" fontId="33" fillId="5" borderId="15" xfId="0" applyNumberFormat="1" applyFont="1" applyFill="1" applyBorder="1" applyAlignment="1" applyProtection="1">
      <alignment horizontal="center" vertical="center"/>
      <protection/>
    </xf>
    <xf numFmtId="236" fontId="33" fillId="19" borderId="16" xfId="0" applyNumberFormat="1" applyFont="1" applyFill="1" applyBorder="1" applyAlignment="1" applyProtection="1">
      <alignment horizontal="center" vertical="center"/>
      <protection/>
    </xf>
    <xf numFmtId="236" fontId="33" fillId="5" borderId="16" xfId="0" applyNumberFormat="1" applyFont="1" applyFill="1" applyBorder="1" applyAlignment="1" applyProtection="1">
      <alignment horizontal="center" vertical="center"/>
      <protection/>
    </xf>
    <xf numFmtId="236" fontId="33" fillId="7" borderId="17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20" xfId="0" applyNumberFormat="1" applyFont="1" applyFill="1" applyBorder="1" applyAlignment="1" applyProtection="1">
      <alignment horizontal="center"/>
      <protection/>
    </xf>
    <xf numFmtId="1" fontId="23" fillId="0" borderId="20" xfId="0" applyNumberFormat="1" applyFont="1" applyFill="1" applyBorder="1" applyAlignment="1" applyProtection="1">
      <alignment horizontal="center"/>
      <protection/>
    </xf>
    <xf numFmtId="1" fontId="25" fillId="0" borderId="0" xfId="0" applyNumberFormat="1" applyFont="1" applyBorder="1" applyAlignment="1" applyProtection="1">
      <alignment horizontal="left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สถานี P.91 น้ำแม่ขอด บ้านสันปู่เลย อ.พร้าว จ.เชียงใหม่</a:t>
            </a:r>
          </a:p>
        </c:rich>
      </c:tx>
      <c:layout>
        <c:manualLayout>
          <c:xMode val="factor"/>
          <c:yMode val="factor"/>
          <c:x val="0.0175"/>
          <c:y val="-0.01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645"/>
          <c:w val="0.8715"/>
          <c:h val="0.715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'P.91-H.05'!$A$7:$A$16</c:f>
              <c:numCache>
                <c:ptCount val="10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</c:numCache>
            </c:numRef>
          </c:cat>
          <c:val>
            <c:numRef>
              <c:f>'P.91-H.05'!$N$7:$N$16</c:f>
              <c:numCache>
                <c:ptCount val="10"/>
                <c:pt idx="0">
                  <c:v>96.13123199999998</c:v>
                </c:pt>
                <c:pt idx="1">
                  <c:v>133.37827199999998</c:v>
                </c:pt>
                <c:pt idx="2">
                  <c:v>48.625056</c:v>
                </c:pt>
                <c:pt idx="3">
                  <c:v>44.603136000000006</c:v>
                </c:pt>
                <c:pt idx="4">
                  <c:v>37.81987200000001</c:v>
                </c:pt>
                <c:pt idx="5">
                  <c:v>19.220000000000002</c:v>
                </c:pt>
                <c:pt idx="6">
                  <c:v>41.38999999999999</c:v>
                </c:pt>
                <c:pt idx="7">
                  <c:v>48.980000000000004</c:v>
                </c:pt>
                <c:pt idx="8">
                  <c:v>53.54</c:v>
                </c:pt>
                <c:pt idx="9">
                  <c:v>26.2</c:v>
                </c:pt>
              </c:numCache>
            </c:numRef>
          </c:val>
        </c:ser>
        <c:gapWidth val="100"/>
        <c:axId val="5413375"/>
        <c:axId val="48720376"/>
      </c:barChart>
      <c:lineChart>
        <c:grouping val="standard"/>
        <c:varyColors val="0"/>
        <c:ser>
          <c:idx val="1"/>
          <c:order val="1"/>
          <c:tx>
            <c:v>ค่าเฉลี่ย 58.2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'P.91-H.05'!$A$7:$A$15</c:f>
              <c:numCache>
                <c:ptCount val="9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</c:numCache>
            </c:numRef>
          </c:cat>
          <c:val>
            <c:numRef>
              <c:f>'P.91-H.05'!$P$7:$P$15</c:f>
              <c:numCache>
                <c:ptCount val="9"/>
                <c:pt idx="0">
                  <c:v>58.17999999999999</c:v>
                </c:pt>
                <c:pt idx="1">
                  <c:v>58.17999999999999</c:v>
                </c:pt>
                <c:pt idx="2">
                  <c:v>58.17999999999999</c:v>
                </c:pt>
                <c:pt idx="3">
                  <c:v>58.17999999999999</c:v>
                </c:pt>
                <c:pt idx="4">
                  <c:v>58.17999999999999</c:v>
                </c:pt>
                <c:pt idx="5">
                  <c:v>58.17999999999999</c:v>
                </c:pt>
                <c:pt idx="6">
                  <c:v>58.17999999999999</c:v>
                </c:pt>
                <c:pt idx="7">
                  <c:v>58.17999999999999</c:v>
                </c:pt>
                <c:pt idx="8">
                  <c:v>58.17999999999999</c:v>
                </c:pt>
              </c:numCache>
            </c:numRef>
          </c:val>
          <c:smooth val="0"/>
        </c:ser>
        <c:axId val="5413375"/>
        <c:axId val="48720376"/>
      </c:lineChart>
      <c:catAx>
        <c:axId val="5413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8720376"/>
        <c:crossesAt val="0"/>
        <c:auto val="1"/>
        <c:lblOffset val="100"/>
        <c:tickLblSkip val="1"/>
        <c:noMultiLvlLbl val="0"/>
      </c:catAx>
      <c:valAx>
        <c:axId val="48720376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3375"/>
        <c:crossesAt val="1"/>
        <c:crossBetween val="between"/>
        <c:dispUnits/>
        <c:majorUnit val="3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625"/>
          <c:y val="0.8765"/>
          <c:w val="0.831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62"/>
  <sheetViews>
    <sheetView showGridLines="0" tabSelected="1" zoomScalePageLayoutView="0" workbookViewId="0" topLeftCell="A9">
      <selection activeCell="V21" sqref="V21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0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7" t="s">
        <v>23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26.25" customHeight="1">
      <c r="A3" s="49" t="s">
        <v>21</v>
      </c>
      <c r="B3" s="49"/>
      <c r="C3" s="49"/>
      <c r="D3" s="49"/>
      <c r="E3" s="5"/>
      <c r="F3" s="5"/>
      <c r="G3" s="5"/>
      <c r="H3" s="5"/>
      <c r="I3" s="5"/>
      <c r="J3" s="5"/>
      <c r="K3" s="5"/>
      <c r="L3" s="48" t="s">
        <v>22</v>
      </c>
      <c r="M3" s="48"/>
      <c r="N3" s="48"/>
      <c r="O3" s="48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1">
        <v>2553</v>
      </c>
      <c r="B7" s="34">
        <v>0.25056000000000006</v>
      </c>
      <c r="C7" s="34">
        <v>0.16675200000000012</v>
      </c>
      <c r="D7" s="34">
        <v>0.20044800000000007</v>
      </c>
      <c r="E7" s="34">
        <v>3.246912</v>
      </c>
      <c r="F7" s="34">
        <v>41.63443199999999</v>
      </c>
      <c r="G7" s="34">
        <v>26.089344000000008</v>
      </c>
      <c r="H7" s="34">
        <v>11.288159999999998</v>
      </c>
      <c r="I7" s="34">
        <v>5.289408</v>
      </c>
      <c r="J7" s="34">
        <v>3.656448000000002</v>
      </c>
      <c r="K7" s="34">
        <v>1.8740160000000003</v>
      </c>
      <c r="L7" s="34">
        <v>1.18368</v>
      </c>
      <c r="M7" s="34">
        <v>1.2510720000000002</v>
      </c>
      <c r="N7" s="35">
        <f aca="true" t="shared" si="0" ref="N7:N13">SUM(B7:M7)</f>
        <v>96.13123199999998</v>
      </c>
      <c r="O7" s="36">
        <f aca="true" t="shared" si="1" ref="O7:O16">+N7*0.0317097</f>
        <v>3.0482925273503994</v>
      </c>
      <c r="P7" s="37">
        <f aca="true" t="shared" si="2" ref="P7:P15">$N$33</f>
        <v>58.17999999999999</v>
      </c>
      <c r="Q7" s="32"/>
    </row>
    <row r="8" spans="1:17" ht="15" customHeight="1">
      <c r="A8" s="31">
        <v>2554</v>
      </c>
      <c r="B8" s="34">
        <v>1.5361920000000002</v>
      </c>
      <c r="C8" s="34">
        <v>2.7216</v>
      </c>
      <c r="D8" s="34">
        <v>3.568320000000001</v>
      </c>
      <c r="E8" s="34">
        <v>4.084992</v>
      </c>
      <c r="F8" s="34">
        <v>42.729119999999995</v>
      </c>
      <c r="G8" s="34">
        <v>34.202304000000005</v>
      </c>
      <c r="H8" s="34">
        <v>15.283296000000002</v>
      </c>
      <c r="I8" s="34">
        <v>8.652959999999998</v>
      </c>
      <c r="J8" s="34">
        <v>6.244128000000003</v>
      </c>
      <c r="K8" s="34">
        <v>5.673888000000001</v>
      </c>
      <c r="L8" s="34">
        <v>4.913567999999987</v>
      </c>
      <c r="M8" s="34">
        <v>3.7679040000000015</v>
      </c>
      <c r="N8" s="35">
        <f t="shared" si="0"/>
        <v>133.37827199999998</v>
      </c>
      <c r="O8" s="36">
        <f t="shared" si="1"/>
        <v>4.229384991638399</v>
      </c>
      <c r="P8" s="37">
        <f t="shared" si="2"/>
        <v>58.17999999999999</v>
      </c>
      <c r="Q8" s="32"/>
    </row>
    <row r="9" spans="1:17" ht="15" customHeight="1">
      <c r="A9" s="31">
        <v>2555</v>
      </c>
      <c r="B9" s="34">
        <v>2.0692800000000013</v>
      </c>
      <c r="C9" s="34">
        <v>2.696544000000001</v>
      </c>
      <c r="D9" s="34">
        <v>2.4425280000000007</v>
      </c>
      <c r="E9" s="34">
        <v>4.358880000000001</v>
      </c>
      <c r="F9" s="34">
        <v>5.4604800000000004</v>
      </c>
      <c r="G9" s="34">
        <v>13.258944</v>
      </c>
      <c r="H9" s="34">
        <v>7.89264</v>
      </c>
      <c r="I9" s="34">
        <v>5.866559999999998</v>
      </c>
      <c r="J9" s="34">
        <v>1.899072</v>
      </c>
      <c r="K9" s="34">
        <v>0.49593600000000004</v>
      </c>
      <c r="L9" s="34">
        <v>1.1059200000000005</v>
      </c>
      <c r="M9" s="34">
        <v>1.078272</v>
      </c>
      <c r="N9" s="35">
        <f t="shared" si="0"/>
        <v>48.625056</v>
      </c>
      <c r="O9" s="36">
        <f t="shared" si="1"/>
        <v>1.5418859382432</v>
      </c>
      <c r="P9" s="37">
        <f t="shared" si="2"/>
        <v>58.17999999999999</v>
      </c>
      <c r="Q9" s="32"/>
    </row>
    <row r="10" spans="1:17" ht="15" customHeight="1">
      <c r="A10" s="31">
        <v>2556</v>
      </c>
      <c r="B10" s="34">
        <v>0.5477760000000003</v>
      </c>
      <c r="C10" s="34">
        <v>0.6851520000000001</v>
      </c>
      <c r="D10" s="34">
        <v>1.0912320000000002</v>
      </c>
      <c r="E10" s="34">
        <v>2.6982720000000002</v>
      </c>
      <c r="F10" s="34">
        <v>6.781536</v>
      </c>
      <c r="G10" s="34">
        <v>13.716000000000003</v>
      </c>
      <c r="H10" s="34">
        <v>9.176544</v>
      </c>
      <c r="I10" s="34">
        <v>5.360256</v>
      </c>
      <c r="J10" s="34">
        <v>2.4935040000000006</v>
      </c>
      <c r="K10" s="34">
        <v>1.0203840000000006</v>
      </c>
      <c r="L10" s="34">
        <v>0.6168960000000001</v>
      </c>
      <c r="M10" s="34">
        <v>0.41558399999999995</v>
      </c>
      <c r="N10" s="35">
        <f t="shared" si="0"/>
        <v>44.603136000000006</v>
      </c>
      <c r="O10" s="36">
        <f t="shared" si="1"/>
        <v>1.4143520616192002</v>
      </c>
      <c r="P10" s="37">
        <f t="shared" si="2"/>
        <v>58.17999999999999</v>
      </c>
      <c r="Q10" s="32"/>
    </row>
    <row r="11" spans="1:17" ht="15" customHeight="1">
      <c r="A11" s="31">
        <v>2557</v>
      </c>
      <c r="B11" s="34">
        <v>0.37843200000000016</v>
      </c>
      <c r="C11" s="34">
        <v>2.0226240000000004</v>
      </c>
      <c r="D11" s="34">
        <v>2.51424</v>
      </c>
      <c r="E11" s="34">
        <v>6.789311999999999</v>
      </c>
      <c r="F11" s="34">
        <v>5.342976</v>
      </c>
      <c r="G11" s="34">
        <v>7.375968</v>
      </c>
      <c r="H11" s="34">
        <v>5.621184000000002</v>
      </c>
      <c r="I11" s="34">
        <v>3.884544</v>
      </c>
      <c r="J11" s="34">
        <v>1.2294719999999995</v>
      </c>
      <c r="K11" s="34">
        <v>1.7029440000000002</v>
      </c>
      <c r="L11" s="34">
        <v>0.5685120000000001</v>
      </c>
      <c r="M11" s="34">
        <v>0.389664</v>
      </c>
      <c r="N11" s="35">
        <f t="shared" si="0"/>
        <v>37.81987200000001</v>
      </c>
      <c r="O11" s="36">
        <f t="shared" si="1"/>
        <v>1.1992567951584003</v>
      </c>
      <c r="P11" s="37">
        <f t="shared" si="2"/>
        <v>58.17999999999999</v>
      </c>
      <c r="Q11" s="32"/>
    </row>
    <row r="12" spans="1:17" ht="15" customHeight="1">
      <c r="A12" s="31">
        <v>2558</v>
      </c>
      <c r="B12" s="34">
        <v>0.74</v>
      </c>
      <c r="C12" s="34">
        <v>0.91</v>
      </c>
      <c r="D12" s="34">
        <v>0.52</v>
      </c>
      <c r="E12" s="34">
        <v>2.45</v>
      </c>
      <c r="F12" s="34">
        <v>3.46</v>
      </c>
      <c r="G12" s="34">
        <v>2.14</v>
      </c>
      <c r="H12" s="34">
        <v>4.11</v>
      </c>
      <c r="I12" s="34">
        <v>1.67</v>
      </c>
      <c r="J12" s="34">
        <v>0.82</v>
      </c>
      <c r="K12" s="34">
        <v>0.78</v>
      </c>
      <c r="L12" s="34">
        <v>0.77</v>
      </c>
      <c r="M12" s="34">
        <v>0.85</v>
      </c>
      <c r="N12" s="35">
        <f t="shared" si="0"/>
        <v>19.220000000000002</v>
      </c>
      <c r="O12" s="36">
        <f t="shared" si="1"/>
        <v>0.609460434</v>
      </c>
      <c r="P12" s="37">
        <f t="shared" si="2"/>
        <v>58.17999999999999</v>
      </c>
      <c r="Q12" s="32"/>
    </row>
    <row r="13" spans="1:17" ht="15" customHeight="1">
      <c r="A13" s="31">
        <v>2559</v>
      </c>
      <c r="B13" s="34">
        <v>0.49</v>
      </c>
      <c r="C13" s="34">
        <v>0.56</v>
      </c>
      <c r="D13" s="34">
        <v>7.94</v>
      </c>
      <c r="E13" s="40">
        <v>5.16</v>
      </c>
      <c r="F13" s="41">
        <v>5.25</v>
      </c>
      <c r="G13" s="41">
        <v>6.63</v>
      </c>
      <c r="H13" s="41">
        <v>5.22</v>
      </c>
      <c r="I13" s="41">
        <v>4.06</v>
      </c>
      <c r="J13" s="42">
        <v>2.19</v>
      </c>
      <c r="K13" s="34">
        <v>1.82</v>
      </c>
      <c r="L13" s="34">
        <v>0.97</v>
      </c>
      <c r="M13" s="34">
        <v>1.1</v>
      </c>
      <c r="N13" s="35">
        <f t="shared" si="0"/>
        <v>41.38999999999999</v>
      </c>
      <c r="O13" s="36">
        <f t="shared" si="1"/>
        <v>1.3124644829999998</v>
      </c>
      <c r="P13" s="37">
        <f t="shared" si="2"/>
        <v>58.17999999999999</v>
      </c>
      <c r="Q13" s="32"/>
    </row>
    <row r="14" spans="1:17" ht="15" customHeight="1">
      <c r="A14" s="31">
        <v>2560</v>
      </c>
      <c r="B14" s="34">
        <v>0.67</v>
      </c>
      <c r="C14" s="34">
        <v>3.16</v>
      </c>
      <c r="D14" s="34">
        <v>2.91</v>
      </c>
      <c r="E14" s="34">
        <v>8.48</v>
      </c>
      <c r="F14" s="34">
        <v>6.95</v>
      </c>
      <c r="G14" s="34">
        <v>10.03</v>
      </c>
      <c r="H14" s="34">
        <v>8.5</v>
      </c>
      <c r="I14" s="34">
        <v>3.4</v>
      </c>
      <c r="J14" s="34">
        <v>1.92</v>
      </c>
      <c r="K14" s="34">
        <v>1.48</v>
      </c>
      <c r="L14" s="34">
        <v>0.78</v>
      </c>
      <c r="M14" s="34">
        <v>0.7</v>
      </c>
      <c r="N14" s="35">
        <f>SUM(B14:M14)</f>
        <v>48.980000000000004</v>
      </c>
      <c r="O14" s="36">
        <f t="shared" si="1"/>
        <v>1.5531411060000002</v>
      </c>
      <c r="P14" s="37">
        <f t="shared" si="2"/>
        <v>58.17999999999999</v>
      </c>
      <c r="Q14" s="32"/>
    </row>
    <row r="15" spans="1:17" ht="15" customHeight="1">
      <c r="A15" s="31">
        <v>2561</v>
      </c>
      <c r="B15" s="34">
        <v>0.82</v>
      </c>
      <c r="C15" s="34">
        <v>1.67</v>
      </c>
      <c r="D15" s="34">
        <v>1.59</v>
      </c>
      <c r="E15" s="34">
        <v>2.04</v>
      </c>
      <c r="F15" s="34">
        <v>5.33</v>
      </c>
      <c r="G15" s="34">
        <v>8.6</v>
      </c>
      <c r="H15" s="34">
        <v>8.04</v>
      </c>
      <c r="I15" s="34">
        <v>12.71</v>
      </c>
      <c r="J15" s="34">
        <v>3.77</v>
      </c>
      <c r="K15" s="34">
        <v>4.62</v>
      </c>
      <c r="L15" s="34">
        <v>2</v>
      </c>
      <c r="M15" s="34">
        <v>2.35</v>
      </c>
      <c r="N15" s="35">
        <f>SUM(B15:M15)</f>
        <v>53.54</v>
      </c>
      <c r="O15" s="36">
        <f t="shared" si="1"/>
        <v>1.697737338</v>
      </c>
      <c r="P15" s="37">
        <f t="shared" si="2"/>
        <v>58.17999999999999</v>
      </c>
      <c r="Q15" s="32"/>
    </row>
    <row r="16" spans="1:17" ht="15" customHeight="1">
      <c r="A16" s="43">
        <v>2562</v>
      </c>
      <c r="B16" s="44">
        <v>0.5</v>
      </c>
      <c r="C16" s="44">
        <v>0.6</v>
      </c>
      <c r="D16" s="44">
        <v>0.6</v>
      </c>
      <c r="E16" s="44">
        <v>0.6</v>
      </c>
      <c r="F16" s="44">
        <v>12.3</v>
      </c>
      <c r="G16" s="44">
        <v>7.4</v>
      </c>
      <c r="H16" s="44">
        <v>4.2</v>
      </c>
      <c r="I16" s="44">
        <v>4.6</v>
      </c>
      <c r="J16" s="44"/>
      <c r="K16" s="44"/>
      <c r="L16" s="44"/>
      <c r="M16" s="44"/>
      <c r="N16" s="45">
        <f>SUM(B16:M16)</f>
        <v>30.799999999999997</v>
      </c>
      <c r="O16" s="46">
        <f t="shared" si="1"/>
        <v>0.97665876</v>
      </c>
      <c r="P16" s="37"/>
      <c r="Q16" s="32"/>
    </row>
    <row r="17" spans="1:17" ht="15" customHeight="1">
      <c r="A17" s="31">
        <v>2563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5"/>
      <c r="O17" s="36"/>
      <c r="P17" s="37"/>
      <c r="Q17" s="32"/>
    </row>
    <row r="18" spans="1:17" ht="15" customHeight="1">
      <c r="A18" s="31">
        <v>2564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5"/>
      <c r="O18" s="36"/>
      <c r="P18" s="37"/>
      <c r="Q18" s="32"/>
    </row>
    <row r="19" spans="1:17" ht="15" customHeight="1">
      <c r="A19" s="31">
        <v>2565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5"/>
      <c r="O19" s="36"/>
      <c r="P19" s="37"/>
      <c r="Q19" s="32"/>
    </row>
    <row r="20" spans="1:17" ht="15" customHeight="1">
      <c r="A20" s="31">
        <v>2566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5"/>
      <c r="O20" s="36"/>
      <c r="P20" s="37"/>
      <c r="Q20" s="32"/>
    </row>
    <row r="21" spans="1:17" ht="15" customHeight="1">
      <c r="A21" s="31">
        <v>2567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5"/>
      <c r="O21" s="36"/>
      <c r="P21" s="37"/>
      <c r="Q21" s="32"/>
    </row>
    <row r="22" spans="1:17" ht="15" customHeight="1">
      <c r="A22" s="31">
        <v>2568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5"/>
      <c r="O22" s="36"/>
      <c r="P22" s="37"/>
      <c r="Q22" s="32"/>
    </row>
    <row r="23" spans="1:17" ht="15" customHeight="1">
      <c r="A23" s="31">
        <v>2569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/>
      <c r="O23" s="36"/>
      <c r="P23" s="37"/>
      <c r="Q23" s="32"/>
    </row>
    <row r="24" spans="1:17" ht="15" customHeight="1">
      <c r="A24" s="31">
        <v>2570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5"/>
      <c r="O24" s="36"/>
      <c r="P24" s="37"/>
      <c r="Q24" s="32"/>
    </row>
    <row r="25" spans="1:17" ht="15" customHeight="1">
      <c r="A25" s="31">
        <v>2571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5"/>
      <c r="O25" s="36"/>
      <c r="P25" s="37"/>
      <c r="Q25" s="32"/>
    </row>
    <row r="26" spans="1:17" ht="15" customHeight="1">
      <c r="A26" s="31">
        <v>2572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5"/>
      <c r="O26" s="36"/>
      <c r="P26" s="37"/>
      <c r="Q26" s="32"/>
    </row>
    <row r="27" spans="1:17" ht="15" customHeight="1">
      <c r="A27" s="31">
        <v>2573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  <c r="O27" s="36"/>
      <c r="P27" s="37"/>
      <c r="Q27" s="32"/>
    </row>
    <row r="28" spans="1:17" ht="15" customHeight="1">
      <c r="A28" s="31">
        <v>2574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5"/>
      <c r="O28" s="36"/>
      <c r="P28" s="37"/>
      <c r="Q28" s="32"/>
    </row>
    <row r="29" spans="1:17" ht="15" customHeight="1">
      <c r="A29" s="31">
        <v>2575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5"/>
      <c r="O29" s="36"/>
      <c r="P29" s="37"/>
      <c r="Q29" s="32"/>
    </row>
    <row r="30" spans="1:17" ht="15" customHeight="1">
      <c r="A30" s="31">
        <v>2576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5"/>
      <c r="O30" s="36"/>
      <c r="P30" s="37"/>
      <c r="Q30" s="32"/>
    </row>
    <row r="31" spans="1:17" ht="15" customHeight="1">
      <c r="A31" s="31">
        <v>2577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/>
      <c r="O31" s="36"/>
      <c r="P31" s="37"/>
      <c r="Q31" s="32"/>
    </row>
    <row r="32" spans="1:17" ht="15" customHeight="1">
      <c r="A32" s="33" t="s">
        <v>19</v>
      </c>
      <c r="B32" s="38">
        <v>2.07</v>
      </c>
      <c r="C32" s="38">
        <v>3.16</v>
      </c>
      <c r="D32" s="38">
        <v>7.94</v>
      </c>
      <c r="E32" s="38">
        <v>8.48</v>
      </c>
      <c r="F32" s="38">
        <v>42.73</v>
      </c>
      <c r="G32" s="38">
        <v>34.2</v>
      </c>
      <c r="H32" s="38">
        <v>15.28</v>
      </c>
      <c r="I32" s="38">
        <v>12.71</v>
      </c>
      <c r="J32" s="38">
        <v>6.24</v>
      </c>
      <c r="K32" s="38">
        <v>5.67</v>
      </c>
      <c r="L32" s="38">
        <v>4.91</v>
      </c>
      <c r="M32" s="38">
        <v>3.77</v>
      </c>
      <c r="N32" s="38">
        <f>MAX(N7:N13)</f>
        <v>133.37827199999998</v>
      </c>
      <c r="O32" s="38">
        <f>MAX(O7:O13)</f>
        <v>4.229384991638399</v>
      </c>
      <c r="P32" s="39"/>
      <c r="Q32" s="32"/>
    </row>
    <row r="33" spans="1:17" ht="15" customHeight="1">
      <c r="A33" s="33" t="s">
        <v>16</v>
      </c>
      <c r="B33" s="38">
        <v>0.83</v>
      </c>
      <c r="C33" s="38">
        <v>1.62</v>
      </c>
      <c r="D33" s="38">
        <v>2.53</v>
      </c>
      <c r="E33" s="38">
        <v>4.37</v>
      </c>
      <c r="F33" s="38">
        <v>13.66</v>
      </c>
      <c r="G33" s="38">
        <v>13.56</v>
      </c>
      <c r="H33" s="38">
        <v>8.35</v>
      </c>
      <c r="I33" s="38">
        <v>5.66</v>
      </c>
      <c r="J33" s="38">
        <v>2.69</v>
      </c>
      <c r="K33" s="38">
        <v>2.16</v>
      </c>
      <c r="L33" s="38">
        <v>1.43</v>
      </c>
      <c r="M33" s="38">
        <v>1.32</v>
      </c>
      <c r="N33" s="38">
        <f>SUM(B33:M33)</f>
        <v>58.17999999999999</v>
      </c>
      <c r="O33" s="36">
        <f>+N33*0.0317097</f>
        <v>1.8448703459999998</v>
      </c>
      <c r="P33" s="39"/>
      <c r="Q33" s="32"/>
    </row>
    <row r="34" spans="1:17" ht="15" customHeight="1">
      <c r="A34" s="33" t="s">
        <v>20</v>
      </c>
      <c r="B34" s="38">
        <v>0.25</v>
      </c>
      <c r="C34" s="38">
        <v>0.17</v>
      </c>
      <c r="D34" s="38">
        <v>0.2</v>
      </c>
      <c r="E34" s="38">
        <v>2.04</v>
      </c>
      <c r="F34" s="38">
        <v>3.46</v>
      </c>
      <c r="G34" s="38">
        <v>2.14</v>
      </c>
      <c r="H34" s="38">
        <v>4.11</v>
      </c>
      <c r="I34" s="38">
        <v>1.67</v>
      </c>
      <c r="J34" s="38">
        <v>0.82</v>
      </c>
      <c r="K34" s="38">
        <v>0.5</v>
      </c>
      <c r="L34" s="38">
        <v>0.57</v>
      </c>
      <c r="M34" s="38">
        <v>0.39</v>
      </c>
      <c r="N34" s="38">
        <f>MIN(N7:N13)</f>
        <v>19.220000000000002</v>
      </c>
      <c r="O34" s="38">
        <f>MIN(O7:O13)</f>
        <v>0.609460434</v>
      </c>
      <c r="P34" s="39"/>
      <c r="Q34" s="32"/>
    </row>
    <row r="35" spans="1:15" ht="21" customHeight="1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</row>
    <row r="36" spans="1:15" ht="18" customHeight="1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</row>
    <row r="37" spans="1:15" ht="18" customHeight="1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8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ht="18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24.75" customHeight="1">
      <c r="A43" s="24"/>
      <c r="B43" s="25"/>
      <c r="C43" s="26"/>
      <c r="D43" s="27"/>
      <c r="E43" s="25"/>
      <c r="F43" s="25"/>
      <c r="G43" s="25"/>
      <c r="H43" s="25"/>
      <c r="I43" s="25"/>
      <c r="J43" s="25"/>
      <c r="K43" s="25"/>
      <c r="L43" s="25"/>
      <c r="M43" s="25"/>
      <c r="N43" s="28"/>
      <c r="O43" s="27"/>
    </row>
    <row r="44" spans="1:15" ht="24.75" customHeight="1">
      <c r="A44" s="24"/>
      <c r="B44" s="25"/>
      <c r="C44" s="25"/>
      <c r="D44" s="25"/>
      <c r="E44" s="27"/>
      <c r="F44" s="25"/>
      <c r="G44" s="25"/>
      <c r="H44" s="25"/>
      <c r="I44" s="25"/>
      <c r="J44" s="25"/>
      <c r="K44" s="25"/>
      <c r="L44" s="25"/>
      <c r="M44" s="25"/>
      <c r="N44" s="28"/>
      <c r="O44" s="27"/>
    </row>
    <row r="45" spans="1:15" ht="24.75" customHeight="1">
      <c r="A45" s="24"/>
      <c r="B45" s="25"/>
      <c r="C45" s="25"/>
      <c r="D45" s="25"/>
      <c r="E45" s="27"/>
      <c r="F45" s="25"/>
      <c r="G45" s="25"/>
      <c r="H45" s="25"/>
      <c r="I45" s="25"/>
      <c r="J45" s="25"/>
      <c r="K45" s="25"/>
      <c r="L45" s="25"/>
      <c r="M45" s="25"/>
      <c r="N45" s="28"/>
      <c r="O45" s="27"/>
    </row>
    <row r="46" spans="1:15" ht="24.75" customHeight="1">
      <c r="A46" s="24"/>
      <c r="B46" s="25"/>
      <c r="C46" s="25"/>
      <c r="D46" s="25"/>
      <c r="E46" s="27"/>
      <c r="F46" s="25"/>
      <c r="G46" s="25"/>
      <c r="H46" s="25"/>
      <c r="I46" s="25"/>
      <c r="J46" s="25"/>
      <c r="K46" s="25"/>
      <c r="L46" s="25"/>
      <c r="M46" s="25"/>
      <c r="N46" s="28"/>
      <c r="O46" s="27"/>
    </row>
    <row r="47" spans="1:15" ht="24.75" customHeight="1">
      <c r="A47" s="24"/>
      <c r="B47" s="25"/>
      <c r="C47" s="25"/>
      <c r="D47" s="25"/>
      <c r="E47" s="27"/>
      <c r="F47" s="25"/>
      <c r="G47" s="25"/>
      <c r="H47" s="25"/>
      <c r="I47" s="25"/>
      <c r="J47" s="25"/>
      <c r="K47" s="25"/>
      <c r="L47" s="25"/>
      <c r="M47" s="25"/>
      <c r="N47" s="28"/>
      <c r="O47" s="27"/>
    </row>
    <row r="48" ht="18" customHeight="1">
      <c r="A48" s="29"/>
    </row>
    <row r="49" ht="18" customHeight="1">
      <c r="A49" s="29"/>
    </row>
    <row r="50" ht="18" customHeight="1">
      <c r="A50" s="29"/>
    </row>
    <row r="51" ht="18" customHeight="1">
      <c r="A51" s="29"/>
    </row>
    <row r="52" ht="18" customHeight="1">
      <c r="A52" s="29"/>
    </row>
    <row r="53" ht="18" customHeight="1">
      <c r="A53" s="29"/>
    </row>
    <row r="54" ht="18" customHeight="1">
      <c r="A54" s="29"/>
    </row>
    <row r="55" ht="18" customHeight="1">
      <c r="A55" s="29"/>
    </row>
    <row r="56" ht="18" customHeight="1">
      <c r="A56" s="29"/>
    </row>
    <row r="57" ht="18" customHeight="1">
      <c r="A57" s="29"/>
    </row>
    <row r="58" ht="18" customHeight="1">
      <c r="A58" s="29"/>
    </row>
    <row r="59" ht="18" customHeight="1">
      <c r="A59" s="29"/>
    </row>
    <row r="60" ht="18" customHeight="1">
      <c r="A60" s="29"/>
    </row>
    <row r="61" ht="18" customHeight="1">
      <c r="A61" s="29"/>
    </row>
    <row r="62" ht="18" customHeight="1">
      <c r="A62" s="29"/>
    </row>
    <row r="63" ht="18" customHeight="1"/>
    <row r="64" ht="18" customHeight="1"/>
    <row r="65" ht="18" customHeight="1"/>
    <row r="66" ht="18" customHeight="1"/>
    <row r="67" ht="18" customHeight="1"/>
  </sheetData>
  <sheetProtection/>
  <mergeCells count="4">
    <mergeCell ref="A2:O2"/>
    <mergeCell ref="L3:O3"/>
    <mergeCell ref="A3:D3"/>
    <mergeCell ref="A36:O36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2016-07-11T04:02:10Z</cp:lastPrinted>
  <dcterms:created xsi:type="dcterms:W3CDTF">1994-01-31T08:04:27Z</dcterms:created>
  <dcterms:modified xsi:type="dcterms:W3CDTF">2019-12-19T04:15:00Z</dcterms:modified>
  <cp:category/>
  <cp:version/>
  <cp:contentType/>
  <cp:contentStatus/>
</cp:coreProperties>
</file>