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7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<sst xmlns="http://schemas.openxmlformats.org/spreadsheetml/2006/main" count="33" uniqueCount="29">
  <si>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</si>
  <si>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</si>
  <si>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</si>
  <si>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</si>
  <si>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</si>
  <si>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</si>
  <si>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</si>
  <si>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</si>
  <si>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</si>
  <si>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</si>
  <si>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</si>
  <si>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</si>
  <si>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</si>
  <si>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</si>
  <si>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</si>
  <si>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</si>
  <si>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</si>
  <si>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</si>
  <si>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</si>
  <si>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</si>
  <si>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</si>
  <si>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พื้นที่รับน้ำ    934   ตร.กม.</t>
  </si>
  <si>
    <t>สถานี  : น้ำแม่ทา  อ.ป่าซาง  จ.ลำพูน</t>
  </si>
  <si>
    <t xml:space="preserve">      ปี2549 ประเมินปริมาณน้ำไม่ได้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</si>
  <si>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</si>
  <si>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</si>
  <si>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1 กรกฎาคม พ.ศ.2545</t>
    </r>
  </si>
  <si>
    <t>แม่น้ำ  :น้ำแม่ทา P.87</t>
  </si>
  <si>
    <t>ปริมาณน้ำเฉลี่ย 88.16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</si>
</sst>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4" fillId="0" borderId="13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/>
    </xf>
    <xf numFmtId="2" fontId="4" fillId="0" borderId="17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87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น้ำแม่ทา อ.ป่าซาง จ.ลำพูน</a:t>
            </a:r>
          </a:p>
        </c:rich>
      </c:tx>
      <c:layout>
        <c:manualLayout>
          <c:xMode val="factor"/>
          <c:yMode val="factor"/>
          <c:x val="-0.02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99"/>
          <c:w val="0.9522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กราฟปริมาณน้ำรายปี!$A$3:$A$21</c:f>
              <c:numCache/>
            </c:numRef>
          </c:cat>
          <c:val>
            <c:numRef>
              <c:f>กราฟปริมาณน้ำรายปี!$B$3:$B$21</c:f>
              <c:numCache/>
            </c:numRef>
          </c:val>
        </c:ser>
        <c:axId val="28853131"/>
        <c:axId val="58351588"/>
      </c:barChart>
      <c:lineChart>
        <c:grouping val="standard"/>
        <c:varyColors val="0"/>
        <c:ser>
          <c:idx val="0"/>
          <c:order val="1"/>
          <c:tx>
            <c:v>ปริมาณน้ำเฉลี่ย 88.16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กราฟปริมาณน้ำรายปี!$A$3:$A$21</c:f>
              <c:numCache/>
            </c:numRef>
          </c:cat>
          <c:val>
            <c:numRef>
              <c:f>กราฟปริมาณน้ำรายปี!$C$3:$C$21</c:f>
              <c:numCache/>
            </c:numRef>
          </c:val>
          <c:smooth val="0"/>
        </c:ser>
        <c:axId val="28853131"/>
        <c:axId val="58351588"/>
      </c:lineChart>
      <c:dateAx>
        <c:axId val="2885313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351588"/>
        <c:crosses val="autoZero"/>
        <c:auto val="0"/>
        <c:baseTimeUnit val="years"/>
        <c:majorUnit val="2"/>
        <c:majorTimeUnit val="years"/>
        <c:minorUnit val="14"/>
        <c:minorTimeUnit val="days"/>
        <c:noMultiLvlLbl val="0"/>
      </c:dateAx>
      <c:valAx>
        <c:axId val="5835158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85313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785"/>
          <c:y val="0.17975"/>
          <c:w val="0.251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47625</xdr:rowOff>
    </xdr:from>
    <xdr:to>
      <xdr:col>16</xdr:col>
      <xdr:colOff>542925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2790825" y="523875"/>
        <a:ext cx="7791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3">
      <selection activeCell="U26" sqref="U2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7" t="s">
        <v>22</v>
      </c>
      <c r="B2" s="5"/>
      <c r="C2" s="5"/>
      <c r="D2" s="5"/>
      <c r="E2" s="5"/>
      <c r="F2" s="5"/>
      <c r="G2" s="5"/>
      <c r="H2" s="5"/>
      <c r="I2" s="5"/>
      <c r="J2" s="3"/>
      <c r="K2" s="5" t="s">
        <v>21</v>
      </c>
      <c r="L2" s="5"/>
      <c r="M2" s="5"/>
      <c r="N2" s="5"/>
      <c r="O2" s="5"/>
    </row>
    <row r="3" spans="1:15" ht="26.25" customHeight="1">
      <c r="A3" s="27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2"/>
      <c r="N4" s="7" t="s">
        <v>1</v>
      </c>
      <c r="O4" s="7" t="s">
        <v>2</v>
      </c>
    </row>
    <row r="5" spans="1:15" ht="23.25" customHeight="1">
      <c r="A5" s="8" t="s">
        <v>3</v>
      </c>
      <c r="B5" s="21" t="s">
        <v>4</v>
      </c>
      <c r="C5" s="55" t="s">
        <v>5</v>
      </c>
      <c r="D5" s="55" t="s">
        <v>6</v>
      </c>
      <c r="E5" s="55" t="s">
        <v>7</v>
      </c>
      <c r="F5" s="55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55" t="s">
        <v>14</v>
      </c>
      <c r="M5" s="21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  <c r="M6" s="53"/>
      <c r="N6" s="11" t="s">
        <v>19</v>
      </c>
      <c r="O6" s="12" t="s">
        <v>20</v>
      </c>
    </row>
    <row r="7" spans="1:15" ht="18" customHeight="1">
      <c r="A7" s="47">
        <v>2548</v>
      </c>
      <c r="B7" s="42">
        <v>0.12960000000000008</v>
      </c>
      <c r="C7" s="13">
        <v>0.13392000000000007</v>
      </c>
      <c r="D7" s="13">
        <v>2.166048</v>
      </c>
      <c r="E7" s="13">
        <v>4.992191999999998</v>
      </c>
      <c r="F7" s="13">
        <v>1.512864</v>
      </c>
      <c r="G7" s="13">
        <v>65.83939200000002</v>
      </c>
      <c r="H7" s="13">
        <v>23.294304000000004</v>
      </c>
      <c r="I7" s="13">
        <v>17.27913600000001</v>
      </c>
      <c r="J7" s="13">
        <v>6.3504000000000005</v>
      </c>
      <c r="K7" s="13">
        <v>3.4819199999999992</v>
      </c>
      <c r="L7" s="13">
        <v>1.9353600000000009</v>
      </c>
      <c r="M7" s="57">
        <v>2.142720000000001</v>
      </c>
      <c r="N7" s="60">
        <v>129.25785600000003</v>
      </c>
      <c r="O7" s="61">
        <f aca="true" t="shared" si="0" ref="O7:O25">+N7*0.0317097</f>
        <v>4.098727836403201</v>
      </c>
    </row>
    <row r="8" spans="1:15" ht="18" customHeight="1">
      <c r="A8" s="48">
        <v>2549</v>
      </c>
      <c r="B8" s="43">
        <v>0.88992</v>
      </c>
      <c r="C8" s="14">
        <v>19.275840000000002</v>
      </c>
      <c r="D8" s="14">
        <v>1.1162879999999997</v>
      </c>
      <c r="E8" s="14">
        <v>12.260159999999999</v>
      </c>
      <c r="F8" s="14">
        <v>28.138752</v>
      </c>
      <c r="G8" s="14">
        <v>80.16710400000001</v>
      </c>
      <c r="H8" s="14">
        <v>39.097728</v>
      </c>
      <c r="I8" s="14">
        <v>2.3232960000000005</v>
      </c>
      <c r="J8" s="14">
        <v>0.9771840000000002</v>
      </c>
      <c r="K8" s="14">
        <v>0.8259839999999994</v>
      </c>
      <c r="L8" s="14">
        <v>0.45100799999999996</v>
      </c>
      <c r="M8" s="58">
        <v>0.34819199999999983</v>
      </c>
      <c r="N8" s="62">
        <v>185.87145600000002</v>
      </c>
      <c r="O8" s="61">
        <f t="shared" si="0"/>
        <v>5.893928108323201</v>
      </c>
    </row>
    <row r="9" spans="1:15" ht="18" customHeight="1">
      <c r="A9" s="48">
        <v>2550</v>
      </c>
      <c r="B9" s="4">
        <v>0.07430400000000005</v>
      </c>
      <c r="C9" s="15">
        <v>9.675071999999998</v>
      </c>
      <c r="D9" s="15">
        <v>8.163936000000001</v>
      </c>
      <c r="E9" s="15">
        <v>2.49264</v>
      </c>
      <c r="F9" s="15">
        <v>3.472415999999999</v>
      </c>
      <c r="G9" s="15">
        <v>12.668832</v>
      </c>
      <c r="H9" s="15">
        <v>4.369247999999998</v>
      </c>
      <c r="I9" s="15">
        <v>0.7508160000000004</v>
      </c>
      <c r="J9" s="15">
        <v>0.49939199999999995</v>
      </c>
      <c r="K9" s="15">
        <v>0.37756800000000035</v>
      </c>
      <c r="L9" s="15">
        <v>0.37324800000000014</v>
      </c>
      <c r="M9" s="59">
        <v>0.3749760000000002</v>
      </c>
      <c r="N9" s="62">
        <v>43.292448</v>
      </c>
      <c r="O9" s="61">
        <f t="shared" si="0"/>
        <v>1.3727905383456</v>
      </c>
    </row>
    <row r="10" spans="1:15" ht="18" customHeight="1">
      <c r="A10" s="48">
        <v>2551</v>
      </c>
      <c r="B10" s="43">
        <v>0.18316800000000005</v>
      </c>
      <c r="C10" s="14">
        <v>0.16070400000000012</v>
      </c>
      <c r="D10" s="14">
        <v>0.1555200000000001</v>
      </c>
      <c r="E10" s="14">
        <v>0.4544640000000002</v>
      </c>
      <c r="F10" s="14">
        <v>0.7776000000000004</v>
      </c>
      <c r="G10" s="14">
        <v>14.085792000000001</v>
      </c>
      <c r="H10" s="14">
        <v>22.516704000000004</v>
      </c>
      <c r="I10" s="14">
        <v>10.554624</v>
      </c>
      <c r="J10" s="14">
        <v>1.266624000000001</v>
      </c>
      <c r="K10" s="14">
        <v>0.8156159999999997</v>
      </c>
      <c r="L10" s="14">
        <v>0.43545600000000007</v>
      </c>
      <c r="M10" s="58">
        <v>0.39744</v>
      </c>
      <c r="N10" s="63">
        <v>51.803712</v>
      </c>
      <c r="O10" s="61">
        <f t="shared" si="0"/>
        <v>1.6426801664064</v>
      </c>
    </row>
    <row r="11" spans="1:15" ht="18" customHeight="1">
      <c r="A11" s="48">
        <v>2552</v>
      </c>
      <c r="B11" s="43">
        <v>0</v>
      </c>
      <c r="C11" s="14">
        <v>2.792448</v>
      </c>
      <c r="D11" s="14">
        <v>0.9849600000000001</v>
      </c>
      <c r="E11" s="14">
        <v>3.32121599999998</v>
      </c>
      <c r="F11" s="14">
        <v>0.7611840000000001</v>
      </c>
      <c r="G11" s="14">
        <v>11.991455999999998</v>
      </c>
      <c r="H11" s="14">
        <v>3.7851840000000005</v>
      </c>
      <c r="I11" s="14">
        <v>0.8208000000000004</v>
      </c>
      <c r="J11" s="14">
        <v>0.5685120000000002</v>
      </c>
      <c r="K11" s="14">
        <v>0.3369600000000002</v>
      </c>
      <c r="L11" s="14">
        <v>0.2903040000000002</v>
      </c>
      <c r="M11" s="58">
        <v>0.12268800000000005</v>
      </c>
      <c r="N11" s="63">
        <v>25.775711999999977</v>
      </c>
      <c r="O11" s="61">
        <f t="shared" si="0"/>
        <v>0.8173400948063992</v>
      </c>
    </row>
    <row r="12" spans="1:15" ht="18" customHeight="1">
      <c r="A12" s="48">
        <v>2553</v>
      </c>
      <c r="B12" s="43">
        <v>0</v>
      </c>
      <c r="C12" s="14">
        <v>0</v>
      </c>
      <c r="D12" s="14">
        <v>0</v>
      </c>
      <c r="E12" s="14">
        <v>0.0034560000000000003</v>
      </c>
      <c r="F12" s="14">
        <v>47.115647999999986</v>
      </c>
      <c r="G12" s="14">
        <v>37.26432</v>
      </c>
      <c r="H12" s="14">
        <v>21.956832000000006</v>
      </c>
      <c r="I12" s="14">
        <v>2.002751999999999</v>
      </c>
      <c r="J12" s="14">
        <v>0.24019200000000016</v>
      </c>
      <c r="K12" s="14">
        <v>0.26784000000000013</v>
      </c>
      <c r="L12" s="14">
        <v>0.1918080000000001</v>
      </c>
      <c r="M12" s="58">
        <v>0.24364800000000006</v>
      </c>
      <c r="N12" s="63">
        <v>109.28649599999997</v>
      </c>
      <c r="O12" s="61">
        <f t="shared" si="0"/>
        <v>3.465442002211199</v>
      </c>
    </row>
    <row r="13" spans="1:15" ht="18" customHeight="1">
      <c r="A13" s="48">
        <v>2554</v>
      </c>
      <c r="B13" s="43">
        <v>0.25056000000000006</v>
      </c>
      <c r="C13" s="14">
        <v>38.65968000000001</v>
      </c>
      <c r="D13" s="14">
        <v>11.732256</v>
      </c>
      <c r="E13" s="14">
        <v>13.855967999999994</v>
      </c>
      <c r="F13" s="14">
        <v>49.84416</v>
      </c>
      <c r="G13" s="14">
        <v>100.345824</v>
      </c>
      <c r="H13" s="14">
        <v>43.29590400000001</v>
      </c>
      <c r="I13" s="14">
        <v>1.7038079999999998</v>
      </c>
      <c r="J13" s="14">
        <v>0.07776000000000004</v>
      </c>
      <c r="K13" s="14">
        <v>0.05356800000000002</v>
      </c>
      <c r="L13" s="14">
        <v>0.05011200000000099</v>
      </c>
      <c r="M13" s="58">
        <v>0.05356800000000002</v>
      </c>
      <c r="N13" s="63">
        <v>259.923168</v>
      </c>
      <c r="O13" s="61">
        <f t="shared" si="0"/>
        <v>8.2420856803296</v>
      </c>
    </row>
    <row r="14" spans="1:15" ht="18" customHeight="1">
      <c r="A14" s="48">
        <v>2555</v>
      </c>
      <c r="B14" s="43">
        <v>0.08640000000000003</v>
      </c>
      <c r="C14" s="14">
        <v>10.553759999999997</v>
      </c>
      <c r="D14" s="14">
        <v>0.1771200000000001</v>
      </c>
      <c r="E14" s="14">
        <v>0.16070400000000012</v>
      </c>
      <c r="F14" s="14">
        <v>3.5173439999999987</v>
      </c>
      <c r="G14" s="14">
        <v>32.440608000000005</v>
      </c>
      <c r="H14" s="14">
        <v>6.631200000000003</v>
      </c>
      <c r="I14" s="14">
        <v>0.025920000000000012</v>
      </c>
      <c r="J14" s="14">
        <v>0.15552000000000005</v>
      </c>
      <c r="K14" s="14">
        <v>0.05356800000000002</v>
      </c>
      <c r="L14" s="14">
        <v>0.04838400000000002</v>
      </c>
      <c r="M14" s="58">
        <v>0.05356800000000002</v>
      </c>
      <c r="N14" s="63">
        <v>53.90409599999998</v>
      </c>
      <c r="O14" s="61">
        <f t="shared" si="0"/>
        <v>1.7092827129311994</v>
      </c>
    </row>
    <row r="15" spans="1:15" ht="18" customHeight="1">
      <c r="A15" s="48">
        <v>2556</v>
      </c>
      <c r="B15" s="43">
        <v>0</v>
      </c>
      <c r="C15" s="14">
        <v>0</v>
      </c>
      <c r="D15" s="14">
        <v>0</v>
      </c>
      <c r="E15" s="14">
        <v>0</v>
      </c>
      <c r="F15" s="14">
        <v>1.3167359999999997</v>
      </c>
      <c r="G15" s="14">
        <v>13.576896000000003</v>
      </c>
      <c r="H15" s="14">
        <v>24.483168000000006</v>
      </c>
      <c r="I15" s="14">
        <v>2.3518079999999997</v>
      </c>
      <c r="J15" s="14">
        <v>0.2643839999999996</v>
      </c>
      <c r="K15" s="14">
        <v>0.02678400000000001</v>
      </c>
      <c r="L15" s="14">
        <v>0.02332800000000001</v>
      </c>
      <c r="M15" s="58">
        <v>0</v>
      </c>
      <c r="N15" s="63">
        <v>42.04310400000001</v>
      </c>
      <c r="O15" s="61">
        <f t="shared" si="0"/>
        <v>1.3331742149088002</v>
      </c>
    </row>
    <row r="16" spans="1:15" ht="18" customHeight="1">
      <c r="A16" s="48">
        <v>2557</v>
      </c>
      <c r="B16" s="43">
        <v>0</v>
      </c>
      <c r="C16" s="14">
        <v>0.6505920000000004</v>
      </c>
      <c r="D16" s="14">
        <v>0.270432</v>
      </c>
      <c r="E16" s="14">
        <v>0</v>
      </c>
      <c r="F16" s="14">
        <v>7.470144000000001</v>
      </c>
      <c r="G16" s="14">
        <v>18.563904000000004</v>
      </c>
      <c r="H16" s="14">
        <v>0.80352</v>
      </c>
      <c r="I16" s="14">
        <v>0.7776000000000001</v>
      </c>
      <c r="J16" s="14">
        <v>0.80352</v>
      </c>
      <c r="K16" s="14">
        <v>0.80352</v>
      </c>
      <c r="L16" s="14">
        <v>0.7257599999999998</v>
      </c>
      <c r="M16" s="58">
        <v>0.80352</v>
      </c>
      <c r="N16" s="63">
        <v>31.67251200000001</v>
      </c>
      <c r="O16" s="61">
        <f t="shared" si="0"/>
        <v>1.0043258537664004</v>
      </c>
    </row>
    <row r="17" spans="1:15" ht="18" customHeight="1">
      <c r="A17" s="48">
        <v>2558</v>
      </c>
      <c r="B17" s="43">
        <v>0.10368000000000005</v>
      </c>
      <c r="C17" s="14">
        <v>0.10713600000000004</v>
      </c>
      <c r="D17" s="14">
        <v>0.10368000000000005</v>
      </c>
      <c r="E17" s="14">
        <v>0.10713600000000004</v>
      </c>
      <c r="F17" s="14">
        <v>0.5823360000000001</v>
      </c>
      <c r="G17" s="14">
        <v>1.940544</v>
      </c>
      <c r="H17" s="14">
        <v>1.567296</v>
      </c>
      <c r="I17" s="14">
        <v>3.5985599999999978</v>
      </c>
      <c r="J17" s="14">
        <v>0.11318400000000005</v>
      </c>
      <c r="K17" s="14">
        <v>0.06566400000000001</v>
      </c>
      <c r="L17" s="14">
        <v>0</v>
      </c>
      <c r="M17" s="58">
        <v>0</v>
      </c>
      <c r="N17" s="63">
        <v>8.289216</v>
      </c>
      <c r="O17" s="61">
        <f t="shared" si="0"/>
        <v>0.2628485525952</v>
      </c>
    </row>
    <row r="18" spans="1:15" ht="18" customHeight="1">
      <c r="A18" s="48">
        <v>2559</v>
      </c>
      <c r="B18" s="43">
        <v>0.12096000000000007</v>
      </c>
      <c r="C18" s="14">
        <v>0.14515200000000003</v>
      </c>
      <c r="D18" s="14">
        <v>1.1283840000000007</v>
      </c>
      <c r="E18" s="14">
        <v>2.262816000000001</v>
      </c>
      <c r="F18" s="14">
        <v>1.6079040000000013</v>
      </c>
      <c r="G18" s="14">
        <v>64.18656</v>
      </c>
      <c r="H18" s="14">
        <v>16.305408000000003</v>
      </c>
      <c r="I18" s="14">
        <v>2.76912</v>
      </c>
      <c r="J18" s="14">
        <v>1.7763840000000006</v>
      </c>
      <c r="K18" s="14">
        <v>1.8610559999999996</v>
      </c>
      <c r="L18" s="14">
        <v>1.5811200000000007</v>
      </c>
      <c r="M18" s="58">
        <v>1.6951679999999993</v>
      </c>
      <c r="N18" s="63">
        <v>95.440032</v>
      </c>
      <c r="O18" s="61">
        <f t="shared" si="0"/>
        <v>3.0263747827104</v>
      </c>
    </row>
    <row r="19" spans="1:15" ht="18" customHeight="1">
      <c r="A19" s="48">
        <v>2560</v>
      </c>
      <c r="B19" s="43">
        <v>1.739232</v>
      </c>
      <c r="C19" s="14">
        <v>5.482944000000001</v>
      </c>
      <c r="D19" s="14">
        <v>12.518495999999999</v>
      </c>
      <c r="E19" s="14">
        <v>9.349344</v>
      </c>
      <c r="F19" s="14">
        <v>10.660032000000001</v>
      </c>
      <c r="G19" s="14">
        <v>52.55625599999999</v>
      </c>
      <c r="H19" s="14">
        <v>104.75740800000001</v>
      </c>
      <c r="I19" s="14">
        <v>40.84559999999999</v>
      </c>
      <c r="J19" s="14">
        <v>14.886719999999995</v>
      </c>
      <c r="K19" s="14">
        <v>2.4166080000000005</v>
      </c>
      <c r="L19" s="14">
        <v>2.056320000000001</v>
      </c>
      <c r="M19" s="58">
        <v>2.027808</v>
      </c>
      <c r="N19" s="63">
        <v>259.296768</v>
      </c>
      <c r="O19" s="61">
        <f t="shared" si="0"/>
        <v>8.2222227242496</v>
      </c>
    </row>
    <row r="20" spans="1:15" ht="18" customHeight="1">
      <c r="A20" s="48">
        <v>2561</v>
      </c>
      <c r="B20" s="43">
        <v>0.4950720000000002</v>
      </c>
      <c r="C20" s="14">
        <v>0.7845120000000003</v>
      </c>
      <c r="D20" s="14">
        <v>3.645216000000001</v>
      </c>
      <c r="E20" s="14">
        <v>9.235296000000004</v>
      </c>
      <c r="F20" s="14">
        <v>9.688896</v>
      </c>
      <c r="G20" s="14">
        <v>1.569024</v>
      </c>
      <c r="H20" s="14">
        <v>56.02953600000001</v>
      </c>
      <c r="I20" s="14">
        <v>6.225120000000001</v>
      </c>
      <c r="J20" s="14">
        <v>1.5914879999999991</v>
      </c>
      <c r="K20" s="14">
        <v>1.3599360000000003</v>
      </c>
      <c r="L20" s="14">
        <v>1.033344</v>
      </c>
      <c r="M20" s="58">
        <v>0.6255360000000001</v>
      </c>
      <c r="N20" s="63">
        <v>92.28297600000005</v>
      </c>
      <c r="O20" s="61">
        <f t="shared" si="0"/>
        <v>2.9262654840672013</v>
      </c>
    </row>
    <row r="21" spans="1:15" ht="18" customHeight="1">
      <c r="A21" s="48">
        <v>2562</v>
      </c>
      <c r="B21" s="43">
        <v>0.14256000000000008</v>
      </c>
      <c r="C21" s="14">
        <v>0.17625600000000008</v>
      </c>
      <c r="D21" s="14">
        <v>0.16156800000000013</v>
      </c>
      <c r="E21" s="14">
        <v>0.13996800000000006</v>
      </c>
      <c r="F21" s="14">
        <v>0.18489600000000014</v>
      </c>
      <c r="G21" s="14">
        <v>4.561056</v>
      </c>
      <c r="H21" s="14">
        <v>0.80352</v>
      </c>
      <c r="I21" s="14">
        <v>0.7776000000000001</v>
      </c>
      <c r="J21" s="14">
        <v>0.6644159999999998</v>
      </c>
      <c r="K21" s="14">
        <v>0.4803839999999999</v>
      </c>
      <c r="L21" s="14">
        <v>0.43200000000000105</v>
      </c>
      <c r="M21" s="58">
        <v>0.4017600000000003</v>
      </c>
      <c r="N21" s="63">
        <v>8.925984000000001</v>
      </c>
      <c r="O21" s="61">
        <f t="shared" si="0"/>
        <v>0.28304027484480004</v>
      </c>
    </row>
    <row r="22" spans="1:15" ht="18" customHeight="1">
      <c r="A22" s="48">
        <v>2563</v>
      </c>
      <c r="B22" s="43">
        <v>0</v>
      </c>
      <c r="C22" s="14">
        <v>0</v>
      </c>
      <c r="D22" s="14">
        <v>0</v>
      </c>
      <c r="E22" s="14">
        <v>0.12960000000000002</v>
      </c>
      <c r="F22" s="14">
        <v>15.046560000000003</v>
      </c>
      <c r="G22" s="14">
        <v>10.412928</v>
      </c>
      <c r="H22" s="14">
        <v>0.5097600000000001</v>
      </c>
      <c r="I22" s="14">
        <v>3.299616000000001</v>
      </c>
      <c r="J22" s="14">
        <v>0.20908799999999994</v>
      </c>
      <c r="K22" s="14">
        <v>0.1589760000000001</v>
      </c>
      <c r="L22" s="14">
        <v>0</v>
      </c>
      <c r="M22" s="58">
        <v>0</v>
      </c>
      <c r="N22" s="63">
        <v>29.766528</v>
      </c>
      <c r="O22" s="61">
        <f t="shared" si="0"/>
        <v>0.9438876729216</v>
      </c>
    </row>
    <row r="23" spans="1:15" ht="18" customHeight="1">
      <c r="A23" s="48">
        <v>2564</v>
      </c>
      <c r="B23" s="43">
        <v>0</v>
      </c>
      <c r="C23" s="14">
        <v>0</v>
      </c>
      <c r="D23" s="14">
        <v>0</v>
      </c>
      <c r="E23" s="14">
        <v>0</v>
      </c>
      <c r="F23" s="14">
        <v>0.131328</v>
      </c>
      <c r="G23" s="14">
        <v>30.665087999999997</v>
      </c>
      <c r="H23" s="14">
        <v>10.517472000000001</v>
      </c>
      <c r="I23" s="14">
        <v>3.625344</v>
      </c>
      <c r="J23" s="14">
        <v>0.10713600000000004</v>
      </c>
      <c r="K23" s="14">
        <v>0.03456</v>
      </c>
      <c r="L23" s="14">
        <v>0</v>
      </c>
      <c r="M23" s="58">
        <v>0</v>
      </c>
      <c r="N23" s="63">
        <v>45.080928</v>
      </c>
      <c r="O23" s="61">
        <f t="shared" si="0"/>
        <v>1.4295027026016</v>
      </c>
    </row>
    <row r="24" spans="1:15" ht="18" customHeight="1">
      <c r="A24" s="48">
        <v>2565</v>
      </c>
      <c r="B24" s="43">
        <v>0</v>
      </c>
      <c r="C24" s="14">
        <v>4.375296000000001</v>
      </c>
      <c r="D24" s="14">
        <v>0.23241599999999996</v>
      </c>
      <c r="E24" s="14">
        <v>2.7535679999999996</v>
      </c>
      <c r="F24" s="14">
        <v>26.898911999999996</v>
      </c>
      <c r="G24" s="14">
        <v>77.391072</v>
      </c>
      <c r="H24" s="14">
        <v>42.250464</v>
      </c>
      <c r="I24" s="14">
        <v>0.5313600000000002</v>
      </c>
      <c r="J24" s="14">
        <v>0.27129600000000004</v>
      </c>
      <c r="K24" s="14">
        <v>0.13564800000000007</v>
      </c>
      <c r="L24" s="14">
        <v>0.12096000000000005</v>
      </c>
      <c r="M24" s="58">
        <v>0.09417600000000004</v>
      </c>
      <c r="N24" s="63">
        <v>155.055168</v>
      </c>
      <c r="O24" s="61">
        <f t="shared" si="0"/>
        <v>4.9167528607296</v>
      </c>
    </row>
    <row r="25" spans="1:15" ht="18" customHeight="1">
      <c r="A25" s="48">
        <v>2566</v>
      </c>
      <c r="B25" s="4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19.075392</v>
      </c>
      <c r="H25" s="14">
        <v>23.301215999999997</v>
      </c>
      <c r="I25" s="14">
        <v>5.273856000000001</v>
      </c>
      <c r="J25" s="14">
        <v>0.21168</v>
      </c>
      <c r="K25" s="14">
        <v>0.13392000000000007</v>
      </c>
      <c r="L25" s="14">
        <v>0.12182400000000018</v>
      </c>
      <c r="M25" s="58">
        <v>0.015552</v>
      </c>
      <c r="N25" s="63">
        <v>48.133439999999986</v>
      </c>
      <c r="O25" s="61">
        <f t="shared" si="0"/>
        <v>1.5262969423679995</v>
      </c>
    </row>
    <row r="26" spans="1:15" ht="18" customHeight="1">
      <c r="A26" s="48"/>
      <c r="B26" s="4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8"/>
      <c r="N26" s="63"/>
      <c r="O26" s="63"/>
    </row>
    <row r="27" spans="1:15" ht="18" customHeight="1">
      <c r="A27" s="48"/>
      <c r="B27" s="4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8"/>
      <c r="N27" s="63"/>
      <c r="O27" s="63"/>
    </row>
    <row r="28" spans="1:15" ht="18" customHeight="1">
      <c r="A28" s="49" t="s">
        <v>24</v>
      </c>
      <c r="B28" s="44">
        <f>MAX(B7:B27)</f>
        <v>1.739232</v>
      </c>
      <c r="C28" s="40">
        <f>MAX(C7:C27)</f>
        <v>38.65968000000001</v>
      </c>
      <c r="D28" s="40">
        <f aca="true" t="shared" si="1" ref="D28:M28">MAX(D7:D27)</f>
        <v>12.518495999999999</v>
      </c>
      <c r="E28" s="40">
        <f t="shared" si="1"/>
        <v>13.855967999999994</v>
      </c>
      <c r="F28" s="40">
        <f t="shared" si="1"/>
        <v>49.84416</v>
      </c>
      <c r="G28" s="40">
        <f t="shared" si="1"/>
        <v>100.345824</v>
      </c>
      <c r="H28" s="40">
        <f t="shared" si="1"/>
        <v>104.75740800000001</v>
      </c>
      <c r="I28" s="40">
        <f t="shared" si="1"/>
        <v>40.84559999999999</v>
      </c>
      <c r="J28" s="40">
        <f t="shared" si="1"/>
        <v>14.886719999999995</v>
      </c>
      <c r="K28" s="40">
        <f t="shared" si="1"/>
        <v>3.4819199999999992</v>
      </c>
      <c r="L28" s="40">
        <f t="shared" si="1"/>
        <v>2.056320000000001</v>
      </c>
      <c r="M28" s="40">
        <f t="shared" si="1"/>
        <v>2.142720000000001</v>
      </c>
      <c r="N28" s="64">
        <f>MAX(N7:N27)</f>
        <v>259.923168</v>
      </c>
      <c r="O28" s="64">
        <f>MAX(O7:O27)</f>
        <v>8.2420856803296</v>
      </c>
    </row>
    <row r="29" spans="1:15" ht="18" customHeight="1">
      <c r="A29" s="50" t="s">
        <v>17</v>
      </c>
      <c r="B29" s="45">
        <f>AVERAGE(B7:B27)</f>
        <v>0.22186610526315798</v>
      </c>
      <c r="C29" s="16">
        <f>AVERAGE(C7:C27)</f>
        <v>4.893332210526316</v>
      </c>
      <c r="D29" s="16">
        <f aca="true" t="shared" si="2" ref="D29:M29">AVERAGE(D7:D27)</f>
        <v>2.239806315789474</v>
      </c>
      <c r="E29" s="16">
        <f t="shared" si="2"/>
        <v>3.2378172631578948</v>
      </c>
      <c r="F29" s="16">
        <f t="shared" si="2"/>
        <v>10.985669052631577</v>
      </c>
      <c r="G29" s="16">
        <f t="shared" si="2"/>
        <v>34.17379199999999</v>
      </c>
      <c r="H29" s="16">
        <f t="shared" si="2"/>
        <v>23.48820378947369</v>
      </c>
      <c r="I29" s="16">
        <f t="shared" si="2"/>
        <v>5.55456505263158</v>
      </c>
      <c r="J29" s="16">
        <f t="shared" si="2"/>
        <v>1.633414736842105</v>
      </c>
      <c r="K29" s="16">
        <f t="shared" si="2"/>
        <v>0.7205305263157896</v>
      </c>
      <c r="L29" s="16">
        <f t="shared" si="2"/>
        <v>0.5194913684210529</v>
      </c>
      <c r="M29" s="16">
        <f t="shared" si="2"/>
        <v>0.49475368421052635</v>
      </c>
      <c r="N29" s="65">
        <f>SUM(B29:M29)</f>
        <v>88.16324210526314</v>
      </c>
      <c r="O29" s="65">
        <f>AVERAGE(O7:O27)</f>
        <v>2.795629958185263</v>
      </c>
    </row>
    <row r="30" spans="1:15" ht="18" customHeight="1">
      <c r="A30" s="51" t="s">
        <v>25</v>
      </c>
      <c r="B30" s="46">
        <f>MIN(B7:B27)</f>
        <v>0</v>
      </c>
      <c r="C30" s="41">
        <f>MIN(C7:C27)</f>
        <v>0</v>
      </c>
      <c r="D30" s="41">
        <f aca="true" t="shared" si="3" ref="D30:M30">MIN(D7:D27)</f>
        <v>0</v>
      </c>
      <c r="E30" s="41">
        <f t="shared" si="3"/>
        <v>0</v>
      </c>
      <c r="F30" s="41">
        <f t="shared" si="3"/>
        <v>0</v>
      </c>
      <c r="G30" s="41">
        <f t="shared" si="3"/>
        <v>1.569024</v>
      </c>
      <c r="H30" s="41">
        <f t="shared" si="3"/>
        <v>0.5097600000000001</v>
      </c>
      <c r="I30" s="41">
        <f t="shared" si="3"/>
        <v>0.025920000000000012</v>
      </c>
      <c r="J30" s="41">
        <f t="shared" si="3"/>
        <v>0.07776000000000004</v>
      </c>
      <c r="K30" s="41">
        <f t="shared" si="3"/>
        <v>0.02678400000000001</v>
      </c>
      <c r="L30" s="41">
        <f t="shared" si="3"/>
        <v>0</v>
      </c>
      <c r="M30" s="41">
        <f t="shared" si="3"/>
        <v>0</v>
      </c>
      <c r="N30" s="66">
        <f>MIN(N7:N27)</f>
        <v>8.289216</v>
      </c>
      <c r="O30" s="67">
        <f>MIN(O7:O27)</f>
        <v>0.2628485525952</v>
      </c>
    </row>
    <row r="31" spans="1:15" ht="18" customHeight="1">
      <c r="A31" s="36" t="s">
        <v>26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4.25" customHeight="1">
      <c r="A32" s="68" t="s">
        <v>23</v>
      </c>
      <c r="B32" s="68"/>
      <c r="C32" s="68"/>
      <c r="D32" s="68"/>
      <c r="E32" s="68"/>
      <c r="F32" s="68"/>
      <c r="G32" s="68"/>
      <c r="H32" s="33"/>
      <c r="I32" s="33"/>
      <c r="J32" s="33"/>
      <c r="K32" s="33"/>
      <c r="L32" s="33"/>
      <c r="M32" s="33"/>
      <c r="N32" s="33"/>
      <c r="O32" s="33"/>
    </row>
    <row r="33" spans="1:15" ht="18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5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24.75" customHeight="1">
      <c r="A41" s="22"/>
      <c r="B41" s="17"/>
      <c r="C41" s="3"/>
      <c r="D41" s="2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8" customHeight="1">
      <c r="A42" s="32"/>
      <c r="B42" s="33"/>
      <c r="C42" s="33"/>
      <c r="D42" s="3"/>
      <c r="E42" s="3"/>
      <c r="F42" s="3"/>
      <c r="G42" s="3"/>
      <c r="H42" s="3"/>
      <c r="I42" s="3"/>
      <c r="J42" s="3"/>
      <c r="K42" s="33"/>
      <c r="L42" s="33"/>
      <c r="M42" s="33"/>
      <c r="N42" s="33"/>
      <c r="O42" s="33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32.25" customHeight="1">
      <c r="A45" s="37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  <c r="N45" s="38"/>
      <c r="O45" s="38"/>
    </row>
    <row r="46" ht="15" customHeight="1">
      <c r="O46" s="17"/>
    </row>
    <row r="47" spans="1:15" ht="26.25" customHeight="1">
      <c r="A47" s="27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18"/>
    </row>
    <row r="48" spans="1:15" ht="26.25" customHeight="1">
      <c r="A48" s="2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8"/>
    </row>
    <row r="49" spans="1:15" ht="23.25" customHeight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23.2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23.25" customHeight="1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1"/>
    </row>
    <row r="52" spans="1:15" ht="18" customHeight="1">
      <c r="A52" s="2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8" customHeight="1">
      <c r="A53" s="2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8" customHeight="1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8" customHeight="1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8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8" customHeigh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3"/>
    </row>
    <row r="60" spans="1:15" ht="18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22.5" customHeight="1">
      <c r="A64" s="22"/>
      <c r="B64" s="17"/>
      <c r="C64" s="17"/>
      <c r="D64" s="28"/>
      <c r="E64" s="23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8" customHeight="1">
      <c r="A65" s="22"/>
      <c r="B65" s="17"/>
      <c r="C65" s="17"/>
      <c r="D65" s="2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8" customHeight="1">
      <c r="A66" s="29"/>
      <c r="B66" s="30"/>
      <c r="C66" s="17"/>
      <c r="D66" s="23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8" customHeight="1">
      <c r="A67" s="22"/>
      <c r="B67" s="17"/>
      <c r="C67" s="17"/>
      <c r="D67" s="2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8" customHeight="1">
      <c r="A68" s="22"/>
      <c r="B68" s="17"/>
      <c r="C68" s="17"/>
      <c r="D68" s="2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8" customHeight="1">
      <c r="A69" s="22"/>
      <c r="B69" s="17"/>
      <c r="C69" s="17"/>
      <c r="D69" s="23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8" customHeight="1">
      <c r="A70" s="22"/>
      <c r="B70" s="17"/>
      <c r="C70" s="17"/>
      <c r="D70" s="2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8" customHeight="1">
      <c r="A71" s="22"/>
      <c r="B71" s="17"/>
      <c r="C71" s="17"/>
      <c r="D71" s="2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8" customHeight="1">
      <c r="A72" s="22"/>
      <c r="B72" s="17"/>
      <c r="C72" s="17"/>
      <c r="D72" s="2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8" customHeight="1">
      <c r="A73" s="22"/>
      <c r="B73" s="17"/>
      <c r="C73" s="17"/>
      <c r="D73" s="2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8" customHeight="1">
      <c r="A74" s="22"/>
      <c r="B74" s="17"/>
      <c r="C74" s="17"/>
      <c r="D74" s="2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8" customHeight="1">
      <c r="A75" s="22"/>
      <c r="B75" s="17"/>
      <c r="C75" s="17"/>
      <c r="D75" s="2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8" customHeight="1">
      <c r="A76" s="22"/>
      <c r="B76" s="17"/>
      <c r="C76" s="17"/>
      <c r="D76" s="2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8" customHeight="1">
      <c r="A77" s="22"/>
      <c r="B77" s="17"/>
      <c r="C77" s="17"/>
      <c r="D77" s="23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8" customHeight="1">
      <c r="A78" s="22"/>
      <c r="B78" s="17"/>
      <c r="C78" s="17"/>
      <c r="D78" s="23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8" customHeight="1">
      <c r="A79" s="22"/>
      <c r="B79" s="17"/>
      <c r="C79" s="17"/>
      <c r="D79" s="23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24.75" customHeight="1">
      <c r="A80" s="22"/>
      <c r="B80" s="17"/>
      <c r="C80" s="17"/>
      <c r="D80" s="17"/>
      <c r="E80" s="23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24.75" customHeight="1">
      <c r="A81" s="22"/>
      <c r="B81" s="1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7"/>
      <c r="N81" s="17"/>
      <c r="O81" s="17"/>
    </row>
    <row r="82" spans="1:15" ht="22.5" customHeight="1">
      <c r="A82" s="22"/>
      <c r="B82" s="1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17"/>
      <c r="N82" s="17"/>
      <c r="O82" s="17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M116" s="3"/>
      <c r="N116" s="3"/>
      <c r="O116" s="3"/>
    </row>
    <row r="117" spans="2:15" ht="18.75">
      <c r="B117" s="3"/>
      <c r="M117" s="3"/>
      <c r="N117" s="3"/>
      <c r="O117" s="3"/>
    </row>
  </sheetData>
  <sheetProtection/>
  <mergeCells count="1">
    <mergeCell ref="A32:G32"/>
  </mergeCells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D27" sqref="D27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4" t="s">
        <v>3</v>
      </c>
      <c r="B1" s="21" t="s">
        <v>2</v>
      </c>
      <c r="C1" s="3" t="s">
        <v>28</v>
      </c>
    </row>
    <row r="2" spans="1:2" ht="18.75">
      <c r="A2" s="24"/>
      <c r="B2" s="21" t="s">
        <v>16</v>
      </c>
    </row>
    <row r="3" spans="1:3" ht="18.75">
      <c r="A3" s="25">
        <v>38624</v>
      </c>
      <c r="B3" s="4">
        <v>129.25785600000003</v>
      </c>
      <c r="C3" s="4">
        <v>88.16</v>
      </c>
    </row>
    <row r="4" spans="1:3" ht="18.75">
      <c r="A4" s="25">
        <v>38990</v>
      </c>
      <c r="B4" s="4">
        <v>185.86557200000001</v>
      </c>
      <c r="C4" s="4">
        <v>88.16</v>
      </c>
    </row>
    <row r="5" spans="1:3" ht="18.75">
      <c r="A5" s="25">
        <v>39356</v>
      </c>
      <c r="B5" s="4">
        <v>43.292448</v>
      </c>
      <c r="C5" s="4">
        <v>88.16</v>
      </c>
    </row>
    <row r="6" spans="1:3" ht="18.75">
      <c r="A6" s="25">
        <v>39722</v>
      </c>
      <c r="B6" s="4">
        <v>51.8</v>
      </c>
      <c r="C6" s="4">
        <v>88.16</v>
      </c>
    </row>
    <row r="7" spans="1:3" ht="18.75">
      <c r="A7" s="25">
        <v>40087</v>
      </c>
      <c r="B7" s="26">
        <v>25.78</v>
      </c>
      <c r="C7" s="4">
        <v>88.16</v>
      </c>
    </row>
    <row r="8" spans="1:3" ht="18.75">
      <c r="A8" s="25">
        <v>40452</v>
      </c>
      <c r="B8" s="26">
        <v>109.29</v>
      </c>
      <c r="C8" s="4">
        <v>88.16</v>
      </c>
    </row>
    <row r="9" spans="1:3" ht="18.75">
      <c r="A9" s="25">
        <v>40817</v>
      </c>
      <c r="B9" s="26">
        <v>259.92</v>
      </c>
      <c r="C9" s="4">
        <v>88.16</v>
      </c>
    </row>
    <row r="10" spans="1:3" ht="18.75">
      <c r="A10" s="25">
        <v>41183</v>
      </c>
      <c r="B10" s="26">
        <v>53.9</v>
      </c>
      <c r="C10" s="4">
        <v>88.16</v>
      </c>
    </row>
    <row r="11" spans="1:3" ht="18.75">
      <c r="A11" s="25">
        <v>41548</v>
      </c>
      <c r="B11" s="26">
        <v>42.04</v>
      </c>
      <c r="C11" s="4">
        <v>88.16</v>
      </c>
    </row>
    <row r="12" spans="1:3" ht="18.75">
      <c r="A12" s="25">
        <v>41913</v>
      </c>
      <c r="B12" s="26">
        <v>31.67</v>
      </c>
      <c r="C12" s="4">
        <v>88.16</v>
      </c>
    </row>
    <row r="13" spans="1:3" ht="18.75">
      <c r="A13" s="25">
        <v>42278</v>
      </c>
      <c r="B13" s="26">
        <v>8.29</v>
      </c>
      <c r="C13" s="4">
        <v>88.16</v>
      </c>
    </row>
    <row r="14" spans="1:3" ht="18.75">
      <c r="A14" s="25">
        <v>42644</v>
      </c>
      <c r="B14" s="26">
        <v>95.44</v>
      </c>
      <c r="C14" s="4">
        <v>88.16</v>
      </c>
    </row>
    <row r="15" spans="1:3" ht="18.75">
      <c r="A15" s="25">
        <v>43009</v>
      </c>
      <c r="B15" s="4">
        <v>259.3</v>
      </c>
      <c r="C15" s="4">
        <v>88.16</v>
      </c>
    </row>
    <row r="16" spans="1:3" ht="18.75">
      <c r="A16" s="25">
        <v>43374</v>
      </c>
      <c r="B16" s="3">
        <v>92.28</v>
      </c>
      <c r="C16" s="4">
        <v>88.16</v>
      </c>
    </row>
    <row r="17" spans="1:3" ht="18.75">
      <c r="A17" s="25">
        <v>43739</v>
      </c>
      <c r="B17" s="3">
        <v>8.93</v>
      </c>
      <c r="C17" s="4">
        <v>88.16</v>
      </c>
    </row>
    <row r="18" spans="1:3" ht="18.75">
      <c r="A18" s="25">
        <v>44105</v>
      </c>
      <c r="B18" s="3">
        <v>29.77</v>
      </c>
      <c r="C18" s="4">
        <v>88.16</v>
      </c>
    </row>
    <row r="19" spans="1:3" ht="18.75">
      <c r="A19" s="25">
        <v>44470</v>
      </c>
      <c r="B19" s="3">
        <v>45.08</v>
      </c>
      <c r="C19" s="4">
        <v>88.16</v>
      </c>
    </row>
    <row r="20" spans="1:3" ht="18.75">
      <c r="A20" s="25">
        <v>44835</v>
      </c>
      <c r="B20" s="3">
        <v>155.06</v>
      </c>
      <c r="C20" s="4">
        <v>88.16</v>
      </c>
    </row>
    <row r="21" spans="1:3" ht="18.75">
      <c r="A21" s="25">
        <v>45200</v>
      </c>
      <c r="B21" s="3">
        <v>48.13</v>
      </c>
      <c r="C21" s="4">
        <v>88.16</v>
      </c>
    </row>
    <row r="22" ht="18.75">
      <c r="A22" s="25"/>
    </row>
    <row r="23" ht="18.75">
      <c r="A23" s="25"/>
    </row>
    <row r="24" ht="18.75">
      <c r="A24" s="25"/>
    </row>
    <row r="25" ht="18.75">
      <c r="A25" s="25"/>
    </row>
    <row r="26" ht="18.75">
      <c r="A26" s="25"/>
    </row>
    <row r="27" ht="18.75">
      <c r="A27" s="25"/>
    </row>
    <row r="28" ht="18.75">
      <c r="A28" s="25"/>
    </row>
    <row r="29" ht="18.75">
      <c r="A29" s="25"/>
    </row>
    <row r="30" ht="18.75">
      <c r="A30" s="25"/>
    </row>
    <row r="31" ht="18.75">
      <c r="A31" s="25"/>
    </row>
    <row r="32" ht="18.75">
      <c r="A32" s="25"/>
    </row>
    <row r="33" ht="18.75">
      <c r="A33" s="25"/>
    </row>
    <row r="34" ht="18.75">
      <c r="A34" s="25"/>
    </row>
    <row r="35" ht="18.75">
      <c r="A35" s="25"/>
    </row>
    <row r="36" ht="18.75">
      <c r="A36" s="25"/>
    </row>
    <row r="37" ht="18.75">
      <c r="A37" s="25"/>
    </row>
    <row r="38" ht="18.75">
      <c r="A38" s="25"/>
    </row>
    <row r="39" ht="18.75">
      <c r="A39" s="25"/>
    </row>
    <row r="40" ht="18.75">
      <c r="A40" s="25"/>
    </row>
    <row r="41" ht="18.75">
      <c r="A41" s="25"/>
    </row>
    <row r="42" ht="18.75">
      <c r="A42" s="25"/>
    </row>
    <row r="43" ht="18.75">
      <c r="A43" s="25"/>
    </row>
    <row r="44" ht="18.75">
      <c r="A44" s="25"/>
    </row>
    <row r="45" ht="18.75">
      <c r="A45" s="25"/>
    </row>
    <row r="46" ht="18.75">
      <c r="A46" s="25"/>
    </row>
    <row r="47" ht="18.75">
      <c r="A47" s="25"/>
    </row>
    <row r="48" ht="18.75">
      <c r="A48" s="25"/>
    </row>
    <row r="49" ht="18.75">
      <c r="A49" s="25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ht="18.75">
      <c r="A54" s="25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8.75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  <row r="68" ht="18.75">
      <c r="A68" s="25"/>
    </row>
    <row r="69" ht="18.75">
      <c r="A69" s="25"/>
    </row>
    <row r="70" ht="18.75">
      <c r="A70" s="25"/>
    </row>
    <row r="71" ht="18.75">
      <c r="A71" s="25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2024-06-12T07:58:56Z</dcterms:modified>
  <cp:category/>
  <cp:version/>
  <cp:contentType/>
  <cp:contentStatus/>
</cp:coreProperties>
</file>