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<sst xmlns="http://schemas.openxmlformats.org/spreadsheetml/2006/main" count="29" uniqueCount="24">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</sst>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-0.028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425"/>
          <c:w val="0.8605"/>
          <c:h val="0.65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'P.87-H.05'!$A$7:$A$24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'P.87-H.05'!$N$7:$N$24</c:f>
              <c:numCache>
                <c:ptCount val="18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8.29</c:v>
                </c:pt>
                <c:pt idx="11">
                  <c:v>95.46</c:v>
                </c:pt>
                <c:pt idx="12">
                  <c:v>259.31999999999994</c:v>
                </c:pt>
                <c:pt idx="13">
                  <c:v>92.30000000000001</c:v>
                </c:pt>
                <c:pt idx="14">
                  <c:v>8.91</c:v>
                </c:pt>
                <c:pt idx="15">
                  <c:v>29.770000000000007</c:v>
                </c:pt>
                <c:pt idx="16">
                  <c:v>65.795328</c:v>
                </c:pt>
                <c:pt idx="17">
                  <c:v>170.95726079999994</c:v>
                </c:pt>
              </c:numCache>
            </c:numRef>
          </c:val>
        </c:ser>
        <c:gapWidth val="100"/>
        <c:axId val="3250284"/>
        <c:axId val="29252557"/>
      </c:barChart>
      <c:lineChart>
        <c:grouping val="standard"/>
        <c:varyColors val="0"/>
        <c:ser>
          <c:idx val="1"/>
          <c:order val="1"/>
          <c:tx>
            <c:v>ค่าเฉลี่ย 87.8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'P.87-H.05'!$A$7:$A$22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'P.87-H.05'!$P$7:$P$23</c:f>
              <c:numCache>
                <c:ptCount val="17"/>
                <c:pt idx="0">
                  <c:v>87.80222776470586</c:v>
                </c:pt>
                <c:pt idx="1">
                  <c:v>87.80222776470586</c:v>
                </c:pt>
                <c:pt idx="2">
                  <c:v>87.80222776470586</c:v>
                </c:pt>
                <c:pt idx="3">
                  <c:v>87.80222776470586</c:v>
                </c:pt>
                <c:pt idx="4">
                  <c:v>87.80222776470586</c:v>
                </c:pt>
                <c:pt idx="5">
                  <c:v>87.80222776470586</c:v>
                </c:pt>
                <c:pt idx="6">
                  <c:v>87.80222776470586</c:v>
                </c:pt>
                <c:pt idx="7">
                  <c:v>87.80222776470586</c:v>
                </c:pt>
                <c:pt idx="8">
                  <c:v>87.80222776470586</c:v>
                </c:pt>
                <c:pt idx="9">
                  <c:v>87.80222776470586</c:v>
                </c:pt>
                <c:pt idx="10">
                  <c:v>87.80222776470586</c:v>
                </c:pt>
                <c:pt idx="11">
                  <c:v>87.80222776470586</c:v>
                </c:pt>
                <c:pt idx="12">
                  <c:v>87.80222776470586</c:v>
                </c:pt>
                <c:pt idx="13">
                  <c:v>87.80222776470586</c:v>
                </c:pt>
                <c:pt idx="14">
                  <c:v>87.80222776470586</c:v>
                </c:pt>
                <c:pt idx="15">
                  <c:v>87.80222776470586</c:v>
                </c:pt>
                <c:pt idx="16">
                  <c:v>87.80222776470586</c:v>
                </c:pt>
              </c:numCache>
            </c:numRef>
          </c:val>
          <c:smooth val="0"/>
        </c:ser>
        <c:axId val="3250284"/>
        <c:axId val="29252557"/>
      </c:lineChart>
      <c:cat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252557"/>
        <c:crossesAt val="0"/>
        <c:auto val="1"/>
        <c:lblOffset val="100"/>
        <c:tickLblSkip val="1"/>
        <c:noMultiLvlLbl val="0"/>
      </c:catAx>
      <c:valAx>
        <c:axId val="2925255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284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0"/>
  <sheetViews>
    <sheetView showGridLines="0" zoomScalePageLayoutView="0" workbookViewId="0" topLeftCell="A16">
      <selection activeCell="B24" sqref="B24:M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>+N7*1000000/(365*86400)</f>
        <v>4.098739726027398</v>
      </c>
      <c r="P7" s="37">
        <f aca="true" t="shared" si="0" ref="P7:P23">$N$31</f>
        <v>87.80222776470586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1" ref="N8:N16">SUM(B8:M8)</f>
        <v>185.87145600000002</v>
      </c>
      <c r="O8" s="36">
        <f aca="true" t="shared" si="2" ref="O8:O23">+N8*1000000/(365*86400)</f>
        <v>5.893945205479453</v>
      </c>
      <c r="P8" s="37">
        <f t="shared" si="0"/>
        <v>87.80222776470586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1"/>
        <v>43.29244799999999</v>
      </c>
      <c r="O9" s="36">
        <f t="shared" si="2"/>
        <v>1.372794520547945</v>
      </c>
      <c r="P9" s="37">
        <f t="shared" si="0"/>
        <v>87.80222776470586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1"/>
        <v>51.80371200000002</v>
      </c>
      <c r="O10" s="36">
        <f t="shared" si="2"/>
        <v>1.6426849315068501</v>
      </c>
      <c r="P10" s="37">
        <f t="shared" si="0"/>
        <v>87.80222776470586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1"/>
        <v>25.775711999999984</v>
      </c>
      <c r="O11" s="36">
        <f t="shared" si="2"/>
        <v>0.8173424657534242</v>
      </c>
      <c r="P11" s="37">
        <f t="shared" si="0"/>
        <v>87.80222776470586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1"/>
        <v>109.28649599999999</v>
      </c>
      <c r="O12" s="36">
        <f t="shared" si="2"/>
        <v>3.46545205479452</v>
      </c>
      <c r="P12" s="37">
        <f t="shared" si="0"/>
        <v>87.80222776470586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1"/>
        <v>259.923168</v>
      </c>
      <c r="O13" s="36">
        <f t="shared" si="2"/>
        <v>8.242109589041094</v>
      </c>
      <c r="P13" s="37">
        <f t="shared" si="0"/>
        <v>87.80222776470586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1"/>
        <v>53.86608</v>
      </c>
      <c r="O14" s="36">
        <f t="shared" si="2"/>
        <v>1.708082191780822</v>
      </c>
      <c r="P14" s="37">
        <f t="shared" si="0"/>
        <v>87.80222776470586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1"/>
        <v>42.04310400000001</v>
      </c>
      <c r="O15" s="36">
        <f t="shared" si="2"/>
        <v>1.3331780821917811</v>
      </c>
      <c r="P15" s="37">
        <f t="shared" si="0"/>
        <v>87.80222776470586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1"/>
        <v>31.672512000000005</v>
      </c>
      <c r="O16" s="36">
        <f t="shared" si="2"/>
        <v>1.004328767123288</v>
      </c>
      <c r="P16" s="37">
        <f t="shared" si="0"/>
        <v>87.80222776470586</v>
      </c>
      <c r="Q16" s="32"/>
    </row>
    <row r="17" spans="1:17" ht="15" customHeight="1">
      <c r="A17" s="31">
        <v>2558</v>
      </c>
      <c r="B17" s="34">
        <v>0.1</v>
      </c>
      <c r="C17" s="34">
        <v>0.11</v>
      </c>
      <c r="D17" s="34">
        <v>0.1</v>
      </c>
      <c r="E17" s="34">
        <v>0.11</v>
      </c>
      <c r="F17" s="34">
        <v>0.58</v>
      </c>
      <c r="G17" s="34">
        <v>1.94</v>
      </c>
      <c r="H17" s="34">
        <v>1.57</v>
      </c>
      <c r="I17" s="34">
        <v>3.6</v>
      </c>
      <c r="J17" s="34">
        <v>0.11</v>
      </c>
      <c r="K17" s="34">
        <v>0.07</v>
      </c>
      <c r="L17" s="34">
        <v>0</v>
      </c>
      <c r="M17" s="34">
        <v>0</v>
      </c>
      <c r="N17" s="35">
        <f aca="true" t="shared" si="3" ref="N17:N22">SUM(B17:M17)</f>
        <v>8.29</v>
      </c>
      <c r="O17" s="36">
        <f t="shared" si="2"/>
        <v>0.2628741755454084</v>
      </c>
      <c r="P17" s="37">
        <f t="shared" si="0"/>
        <v>87.80222776470586</v>
      </c>
      <c r="Q17" s="32"/>
    </row>
    <row r="18" spans="1:17" ht="15" customHeight="1">
      <c r="A18" s="31">
        <v>2559</v>
      </c>
      <c r="B18" s="34">
        <v>0.12</v>
      </c>
      <c r="C18" s="34">
        <v>0.15</v>
      </c>
      <c r="D18" s="34">
        <v>1.13</v>
      </c>
      <c r="E18" s="34">
        <v>2.26</v>
      </c>
      <c r="F18" s="34">
        <v>1.61</v>
      </c>
      <c r="G18" s="34">
        <v>64.19</v>
      </c>
      <c r="H18" s="34">
        <v>16.31</v>
      </c>
      <c r="I18" s="34">
        <v>2.77</v>
      </c>
      <c r="J18" s="34">
        <v>1.78</v>
      </c>
      <c r="K18" s="34">
        <v>1.86</v>
      </c>
      <c r="L18" s="34">
        <v>1.58</v>
      </c>
      <c r="M18" s="34">
        <v>1.7</v>
      </c>
      <c r="N18" s="35">
        <f t="shared" si="3"/>
        <v>95.46</v>
      </c>
      <c r="O18" s="36">
        <f t="shared" si="2"/>
        <v>3.0270167427701673</v>
      </c>
      <c r="P18" s="37">
        <f t="shared" si="0"/>
        <v>87.80222776470586</v>
      </c>
      <c r="Q18" s="32"/>
    </row>
    <row r="19" spans="1:17" ht="15" customHeight="1">
      <c r="A19" s="31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 t="shared" si="3"/>
        <v>259.31999999999994</v>
      </c>
      <c r="O19" s="36">
        <f t="shared" si="2"/>
        <v>8.222983257229831</v>
      </c>
      <c r="P19" s="37">
        <f t="shared" si="0"/>
        <v>87.80222776470586</v>
      </c>
      <c r="Q19" s="32"/>
    </row>
    <row r="20" spans="1:17" ht="15" customHeight="1">
      <c r="A20" s="31">
        <v>2561</v>
      </c>
      <c r="B20" s="34">
        <v>0.5</v>
      </c>
      <c r="C20" s="34">
        <v>0.78</v>
      </c>
      <c r="D20" s="34">
        <v>3.65</v>
      </c>
      <c r="E20" s="34">
        <v>9.24</v>
      </c>
      <c r="F20" s="34">
        <v>9.69</v>
      </c>
      <c r="G20" s="34">
        <v>1.57</v>
      </c>
      <c r="H20" s="34">
        <v>56.03</v>
      </c>
      <c r="I20" s="34">
        <v>6.23</v>
      </c>
      <c r="J20" s="34">
        <v>1.59</v>
      </c>
      <c r="K20" s="34">
        <v>1.36</v>
      </c>
      <c r="L20" s="34">
        <v>1.03</v>
      </c>
      <c r="M20" s="34">
        <v>0.63</v>
      </c>
      <c r="N20" s="35">
        <f t="shared" si="3"/>
        <v>92.30000000000001</v>
      </c>
      <c r="O20" s="36">
        <f t="shared" si="2"/>
        <v>2.926813800101472</v>
      </c>
      <c r="P20" s="37">
        <f t="shared" si="0"/>
        <v>87.80222776470586</v>
      </c>
      <c r="Q20" s="32"/>
    </row>
    <row r="21" spans="1:17" ht="15" customHeight="1">
      <c r="A21" s="31">
        <v>2562</v>
      </c>
      <c r="B21" s="34">
        <v>0.14</v>
      </c>
      <c r="C21" s="34">
        <v>0.18</v>
      </c>
      <c r="D21" s="34">
        <v>0.16</v>
      </c>
      <c r="E21" s="34">
        <v>0.14</v>
      </c>
      <c r="F21" s="34">
        <v>0.18</v>
      </c>
      <c r="G21" s="34">
        <v>4.56</v>
      </c>
      <c r="H21" s="34">
        <v>0.8</v>
      </c>
      <c r="I21" s="34">
        <v>0.78</v>
      </c>
      <c r="J21" s="34">
        <v>0.66</v>
      </c>
      <c r="K21" s="34">
        <v>0.48</v>
      </c>
      <c r="L21" s="34">
        <v>0.43</v>
      </c>
      <c r="M21" s="34">
        <v>0.4</v>
      </c>
      <c r="N21" s="35">
        <f t="shared" si="3"/>
        <v>8.91</v>
      </c>
      <c r="O21" s="36">
        <f t="shared" si="2"/>
        <v>0.2825342465753425</v>
      </c>
      <c r="P21" s="37">
        <f t="shared" si="0"/>
        <v>87.80222776470586</v>
      </c>
      <c r="Q21" s="32"/>
    </row>
    <row r="22" spans="1:17" ht="15" customHeight="1">
      <c r="A22" s="31">
        <v>2563</v>
      </c>
      <c r="B22" s="34">
        <v>0</v>
      </c>
      <c r="C22" s="34">
        <v>0</v>
      </c>
      <c r="D22" s="34">
        <v>0</v>
      </c>
      <c r="E22" s="34">
        <v>0.13</v>
      </c>
      <c r="F22" s="34">
        <v>15.05</v>
      </c>
      <c r="G22" s="34">
        <v>10.41</v>
      </c>
      <c r="H22" s="34">
        <v>0.51</v>
      </c>
      <c r="I22" s="34">
        <v>3.3</v>
      </c>
      <c r="J22" s="34">
        <v>0.21</v>
      </c>
      <c r="K22" s="34">
        <v>0.16</v>
      </c>
      <c r="L22" s="34">
        <v>0</v>
      </c>
      <c r="M22" s="34">
        <v>0</v>
      </c>
      <c r="N22" s="35">
        <f t="shared" si="3"/>
        <v>29.770000000000007</v>
      </c>
      <c r="O22" s="36">
        <f t="shared" si="2"/>
        <v>0.944000507356672</v>
      </c>
      <c r="P22" s="37">
        <f t="shared" si="0"/>
        <v>87.80222776470586</v>
      </c>
      <c r="Q22" s="32"/>
    </row>
    <row r="23" spans="1:17" ht="15" customHeight="1">
      <c r="A23" s="31">
        <v>2564</v>
      </c>
      <c r="B23" s="34">
        <v>0.8125920000000009</v>
      </c>
      <c r="C23" s="34">
        <v>0.9158400000000004</v>
      </c>
      <c r="D23" s="34">
        <v>0.8100000000000002</v>
      </c>
      <c r="E23" s="34">
        <v>0.8484480000000004</v>
      </c>
      <c r="F23" s="34">
        <v>1.2830400000000006</v>
      </c>
      <c r="G23" s="34">
        <v>37.353311999999995</v>
      </c>
      <c r="H23" s="34">
        <v>15.809903999999998</v>
      </c>
      <c r="I23" s="34">
        <v>6.823872000000001</v>
      </c>
      <c r="J23" s="34">
        <v>0.26697600000000016</v>
      </c>
      <c r="K23" s="34">
        <v>0.319248</v>
      </c>
      <c r="L23" s="34">
        <v>0.2842560000000001</v>
      </c>
      <c r="M23" s="34">
        <v>0.2678400000000002</v>
      </c>
      <c r="N23" s="35">
        <f>SUM(B23:M23)</f>
        <v>65.795328</v>
      </c>
      <c r="O23" s="36">
        <f t="shared" si="2"/>
        <v>2.0863561643835618</v>
      </c>
      <c r="P23" s="37">
        <f t="shared" si="0"/>
        <v>87.80222776470586</v>
      </c>
      <c r="Q23" s="32"/>
    </row>
    <row r="24" spans="1:17" ht="15" customHeight="1">
      <c r="A24" s="40">
        <v>2565</v>
      </c>
      <c r="B24" s="41">
        <v>0.2574720000000002</v>
      </c>
      <c r="C24" s="41">
        <v>4.6967903999999985</v>
      </c>
      <c r="D24" s="41">
        <v>0.7845120000000007</v>
      </c>
      <c r="E24" s="41">
        <v>9.568627200000009</v>
      </c>
      <c r="F24" s="41">
        <v>39.16512000000001</v>
      </c>
      <c r="G24" s="41">
        <v>74.05387199999997</v>
      </c>
      <c r="H24" s="41">
        <v>41.59123199999999</v>
      </c>
      <c r="I24" s="41">
        <v>0.3521664000000002</v>
      </c>
      <c r="J24" s="41">
        <v>0.22429440000000006</v>
      </c>
      <c r="K24" s="41">
        <v>0.14083200000000012</v>
      </c>
      <c r="L24" s="41">
        <v>0.1223424000000001</v>
      </c>
      <c r="M24" s="41">
        <v>0</v>
      </c>
      <c r="N24" s="42">
        <f>SUM(B24:M24)</f>
        <v>170.95726079999994</v>
      </c>
      <c r="O24" s="43">
        <f>+N24*1000000/(365*86400)</f>
        <v>5.42101917808219</v>
      </c>
      <c r="P24" s="37"/>
      <c r="Q24" s="32"/>
    </row>
    <row r="25" spans="1:17" ht="15" customHeight="1">
      <c r="A25" s="31">
        <v>2566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3" t="s">
        <v>19</v>
      </c>
      <c r="B30" s="38">
        <f>MAX(B7:B23)</f>
        <v>1.74</v>
      </c>
      <c r="C30" s="38">
        <f>MAX(C7:C23)</f>
        <v>38.65968000000001</v>
      </c>
      <c r="D30" s="38">
        <f aca="true" t="shared" si="4" ref="D30:M30">MAX(D7:D23)</f>
        <v>12.52</v>
      </c>
      <c r="E30" s="38">
        <f t="shared" si="4"/>
        <v>13.855967999999994</v>
      </c>
      <c r="F30" s="38">
        <f t="shared" si="4"/>
        <v>49.84416</v>
      </c>
      <c r="G30" s="38">
        <f t="shared" si="4"/>
        <v>100.345824</v>
      </c>
      <c r="H30" s="38">
        <f t="shared" si="4"/>
        <v>104.76</v>
      </c>
      <c r="I30" s="38">
        <f t="shared" si="4"/>
        <v>40.85</v>
      </c>
      <c r="J30" s="38">
        <f t="shared" si="4"/>
        <v>14.89</v>
      </c>
      <c r="K30" s="38">
        <f t="shared" si="4"/>
        <v>3.4819199999999992</v>
      </c>
      <c r="L30" s="38">
        <f t="shared" si="4"/>
        <v>2.06</v>
      </c>
      <c r="M30" s="38">
        <f t="shared" si="4"/>
        <v>2.142720000000001</v>
      </c>
      <c r="N30" s="38">
        <f>MAX(N7:N23)</f>
        <v>259.923168</v>
      </c>
      <c r="O30" s="36">
        <f>+N30*1000000/(365*86400)</f>
        <v>8.242109589041094</v>
      </c>
      <c r="P30" s="39"/>
      <c r="Q30" s="32"/>
    </row>
    <row r="31" spans="1:17" ht="15" customHeight="1">
      <c r="A31" s="33" t="s">
        <v>16</v>
      </c>
      <c r="B31" s="38">
        <f>AVERAGE(B7:B23)</f>
        <v>0.29567905882352946</v>
      </c>
      <c r="C31" s="38">
        <f>AVERAGE(C7:C23)</f>
        <v>5.266162823529413</v>
      </c>
      <c r="D31" s="38">
        <f aca="true" t="shared" si="5" ref="D31:M31">AVERAGE(D7:D23)</f>
        <v>2.537444705882353</v>
      </c>
      <c r="E31" s="38">
        <f t="shared" si="5"/>
        <v>3.507014588235293</v>
      </c>
      <c r="F31" s="38">
        <f t="shared" si="5"/>
        <v>10.763522823529414</v>
      </c>
      <c r="G31" s="38">
        <f t="shared" si="5"/>
        <v>32.913378823529406</v>
      </c>
      <c r="H31" s="38">
        <f t="shared" si="5"/>
        <v>22.707276235294124</v>
      </c>
      <c r="I31" s="38">
        <f t="shared" si="5"/>
        <v>6.0555548235294125</v>
      </c>
      <c r="J31" s="38">
        <f t="shared" si="5"/>
        <v>1.8038550588235296</v>
      </c>
      <c r="K31" s="38">
        <f t="shared" si="5"/>
        <v>0.8066221176470588</v>
      </c>
      <c r="L31" s="38">
        <f t="shared" si="5"/>
        <v>0.5828837647058824</v>
      </c>
      <c r="M31" s="38">
        <f t="shared" si="5"/>
        <v>0.5628329411764706</v>
      </c>
      <c r="N31" s="38">
        <f>SUM(B31:M31)</f>
        <v>87.80222776470586</v>
      </c>
      <c r="O31" s="36">
        <f>+N31*1000000/(365*86400)</f>
        <v>2.7841903781299426</v>
      </c>
      <c r="P31" s="39"/>
      <c r="Q31" s="32"/>
    </row>
    <row r="32" spans="1:17" ht="15" customHeight="1">
      <c r="A32" s="33" t="s">
        <v>20</v>
      </c>
      <c r="B32" s="38">
        <f>MIN(B7:B23)</f>
        <v>0</v>
      </c>
      <c r="C32" s="38">
        <f>MIN(C7:C23)</f>
        <v>0</v>
      </c>
      <c r="D32" s="38">
        <f aca="true" t="shared" si="6" ref="D32:M32">MIN(D7:D23)</f>
        <v>0</v>
      </c>
      <c r="E32" s="38">
        <f t="shared" si="6"/>
        <v>0</v>
      </c>
      <c r="F32" s="38">
        <f t="shared" si="6"/>
        <v>0.18</v>
      </c>
      <c r="G32" s="38">
        <f t="shared" si="6"/>
        <v>1.57</v>
      </c>
      <c r="H32" s="38">
        <f t="shared" si="6"/>
        <v>0.51</v>
      </c>
      <c r="I32" s="38">
        <f t="shared" si="6"/>
        <v>0.025920000000000012</v>
      </c>
      <c r="J32" s="38">
        <f t="shared" si="6"/>
        <v>0.07776000000000004</v>
      </c>
      <c r="K32" s="38">
        <f t="shared" si="6"/>
        <v>0.02678400000000001</v>
      </c>
      <c r="L32" s="38">
        <f t="shared" si="6"/>
        <v>0</v>
      </c>
      <c r="M32" s="38">
        <f t="shared" si="6"/>
        <v>0</v>
      </c>
      <c r="N32" s="38">
        <f>MIN(N7:N23)</f>
        <v>8.29</v>
      </c>
      <c r="O32" s="36">
        <f>+N32*1000000/(365*86400)</f>
        <v>0.2628741755454084</v>
      </c>
      <c r="P32" s="39"/>
      <c r="Q32" s="32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4"/>
      <c r="B41" s="25"/>
      <c r="C41" s="26"/>
      <c r="D41" s="27"/>
      <c r="E41" s="25"/>
      <c r="F41" s="25"/>
      <c r="G41" s="25"/>
      <c r="H41" s="25"/>
      <c r="I41" s="25"/>
      <c r="J41" s="25"/>
      <c r="K41" s="25"/>
      <c r="L41" s="25"/>
      <c r="M41" s="25"/>
      <c r="N41" s="28"/>
      <c r="O41" s="27"/>
    </row>
    <row r="42" spans="1:15" ht="24.75" customHeight="1">
      <c r="A42" s="24"/>
      <c r="B42" s="25"/>
      <c r="C42" s="25"/>
      <c r="D42" s="25"/>
      <c r="E42" s="27"/>
      <c r="F42" s="25"/>
      <c r="G42" s="25"/>
      <c r="H42" s="25"/>
      <c r="I42" s="25"/>
      <c r="J42" s="25"/>
      <c r="K42" s="25"/>
      <c r="L42" s="25"/>
      <c r="M42" s="25"/>
      <c r="N42" s="28"/>
      <c r="O42" s="27"/>
    </row>
    <row r="43" spans="1:15" ht="24.75" customHeight="1">
      <c r="A43" s="24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4">
    <mergeCell ref="A2:O2"/>
    <mergeCell ref="L3:O3"/>
    <mergeCell ref="A3:D3"/>
    <mergeCell ref="A34:O3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2023-04-24T08:32:43Z</dcterms:modified>
  <cp:category/>
  <cp:version/>
  <cp:contentType/>
  <cp:contentStatus/>
</cp:coreProperties>
</file>