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น้ำท่าP.87" sheetId="1" r:id="rId1"/>
    <sheet name="P.87-H.05" sheetId="2" r:id="rId2"/>
  </sheets>
  <definedNames>
    <definedName name="_Regression_Int" localSheetId="1" hidden="1">1</definedName>
    <definedName name="Print_Area_MI">'P.87-H.05'!$A$1:$N$6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<sst xmlns="http://schemas.openxmlformats.org/spreadsheetml/2006/main" count="29" uniqueCount="24">
  <si>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</si>
  <si>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</si>
  <si>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</si>
  <si>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</si>
  <si>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</si>
  <si>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</si>
  <si>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</si>
  <si>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</si>
  <si>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</si>
  <si>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</si>
  <si>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</si>
  <si>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</si>
  <si>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</si>
  <si>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</si>
  <si>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</si>
  <si>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</si>
  <si>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</si>
  <si>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</si>
  <si>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</si>
  <si>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</si>
  <si>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</si>
  <si>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น้ำแม่ทา (P.87)</t>
  </si>
  <si>
    <t xml:space="preserve"> พี้นที่รับน้ำ   934     ตร.กม. </t>
  </si>
  <si>
    <t>สถานี P.87  :  บ้านป่าซาง อ.ทา จ.ลำพูน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</si>
</sst>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3"/>
      <name val="TH SarabunPSK"/>
      <family val="0"/>
    </font>
    <font>
      <sz val="13.5"/>
      <color indexed="13"/>
      <name val="TH SarabunPSK"/>
      <family val="0"/>
    </font>
    <font>
      <sz val="16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2" fillId="33" borderId="15" xfId="0" applyNumberFormat="1" applyFont="1" applyFill="1" applyBorder="1" applyAlignment="1" applyProtection="1">
      <alignment horizontal="center" vertical="center"/>
      <protection/>
    </xf>
    <xf numFmtId="236" fontId="12" fillId="36" borderId="16" xfId="0" applyNumberFormat="1" applyFont="1" applyFill="1" applyBorder="1" applyAlignment="1" applyProtection="1">
      <alignment horizontal="center" vertical="center"/>
      <protection/>
    </xf>
    <xf numFmtId="236" fontId="12" fillId="33" borderId="16" xfId="0" applyNumberFormat="1" applyFont="1" applyFill="1" applyBorder="1" applyAlignment="1" applyProtection="1">
      <alignment horizontal="center" vertical="center"/>
      <protection/>
    </xf>
    <xf numFmtId="236" fontId="12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น้ำแม่ทา บ้านป่าซาง อ.แม่ทา จ.ลำพูน</a:t>
            </a:r>
          </a:p>
        </c:rich>
      </c:tx>
      <c:layout>
        <c:manualLayout>
          <c:xMode val="factor"/>
          <c:yMode val="factor"/>
          <c:x val="-0.02775"/>
          <c:y val="-0.003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865"/>
          <c:w val="0.8605"/>
          <c:h val="0.694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'P.87-H.05'!$A$7:$A$23</c:f>
              <c:numCache>
                <c:ptCount val="17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</c:numCache>
            </c:numRef>
          </c:cat>
          <c:val>
            <c:numRef>
              <c:f>'P.87-H.05'!$N$7:$N$23</c:f>
              <c:numCache>
                <c:ptCount val="17"/>
                <c:pt idx="0">
                  <c:v>129.25785600000003</c:v>
                </c:pt>
                <c:pt idx="1">
                  <c:v>185.87145600000002</c:v>
                </c:pt>
                <c:pt idx="2">
                  <c:v>43.29244799999999</c:v>
                </c:pt>
                <c:pt idx="3">
                  <c:v>51.80371200000002</c:v>
                </c:pt>
                <c:pt idx="4">
                  <c:v>25.775711999999984</c:v>
                </c:pt>
                <c:pt idx="5">
                  <c:v>109.28649599999999</c:v>
                </c:pt>
                <c:pt idx="6">
                  <c:v>259.923168</c:v>
                </c:pt>
                <c:pt idx="7">
                  <c:v>53.86608</c:v>
                </c:pt>
                <c:pt idx="8">
                  <c:v>42.04310400000001</c:v>
                </c:pt>
                <c:pt idx="9">
                  <c:v>31.672512000000005</c:v>
                </c:pt>
                <c:pt idx="10">
                  <c:v>8.29</c:v>
                </c:pt>
                <c:pt idx="11">
                  <c:v>95.46</c:v>
                </c:pt>
                <c:pt idx="12">
                  <c:v>259.31999999999994</c:v>
                </c:pt>
                <c:pt idx="13">
                  <c:v>92.30000000000001</c:v>
                </c:pt>
                <c:pt idx="14">
                  <c:v>8.91</c:v>
                </c:pt>
                <c:pt idx="15">
                  <c:v>29.770000000000007</c:v>
                </c:pt>
                <c:pt idx="16">
                  <c:v>65.52748799999999</c:v>
                </c:pt>
              </c:numCache>
            </c:numRef>
          </c:val>
        </c:ser>
        <c:gapWidth val="100"/>
        <c:axId val="6437544"/>
        <c:axId val="57937897"/>
      </c:barChart>
      <c:lineChart>
        <c:grouping val="standard"/>
        <c:varyColors val="0"/>
        <c:ser>
          <c:idx val="1"/>
          <c:order val="1"/>
          <c:tx>
            <c:v>ค่าเฉลี่ย 89.2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'P.87-H.05'!$A$7:$A$22</c:f>
              <c:numCache>
                <c:ptCount val="16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</c:numCache>
            </c:numRef>
          </c:cat>
          <c:val>
            <c:numRef>
              <c:f>'P.87-H.05'!$P$7:$P$22</c:f>
              <c:numCache>
                <c:ptCount val="16"/>
                <c:pt idx="0">
                  <c:v>89.17765900000002</c:v>
                </c:pt>
                <c:pt idx="1">
                  <c:v>89.17765900000002</c:v>
                </c:pt>
                <c:pt idx="2">
                  <c:v>89.17765900000002</c:v>
                </c:pt>
                <c:pt idx="3">
                  <c:v>89.17765900000002</c:v>
                </c:pt>
                <c:pt idx="4">
                  <c:v>89.17765900000002</c:v>
                </c:pt>
                <c:pt idx="5">
                  <c:v>89.17765900000002</c:v>
                </c:pt>
                <c:pt idx="6">
                  <c:v>89.17765900000002</c:v>
                </c:pt>
                <c:pt idx="7">
                  <c:v>89.17765900000002</c:v>
                </c:pt>
                <c:pt idx="8">
                  <c:v>89.17765900000002</c:v>
                </c:pt>
                <c:pt idx="9">
                  <c:v>89.17765900000002</c:v>
                </c:pt>
                <c:pt idx="10">
                  <c:v>89.17765900000002</c:v>
                </c:pt>
                <c:pt idx="11">
                  <c:v>89.17765900000002</c:v>
                </c:pt>
                <c:pt idx="12">
                  <c:v>89.17765900000002</c:v>
                </c:pt>
                <c:pt idx="13">
                  <c:v>89.17765900000002</c:v>
                </c:pt>
                <c:pt idx="14">
                  <c:v>89.17765900000002</c:v>
                </c:pt>
                <c:pt idx="15">
                  <c:v>89.17765900000002</c:v>
                </c:pt>
              </c:numCache>
            </c:numRef>
          </c:val>
          <c:smooth val="0"/>
        </c:ser>
        <c:axId val="6437544"/>
        <c:axId val="57937897"/>
      </c:lineChart>
      <c:catAx>
        <c:axId val="6437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7937897"/>
        <c:crossesAt val="0"/>
        <c:auto val="1"/>
        <c:lblOffset val="100"/>
        <c:tickLblSkip val="1"/>
        <c:noMultiLvlLbl val="0"/>
      </c:catAx>
      <c:valAx>
        <c:axId val="57937897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7544"/>
        <c:crossesAt val="1"/>
        <c:crossBetween val="between"/>
        <c:dispUnits/>
        <c:majorUnit val="10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525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0"/>
  <sheetViews>
    <sheetView showGridLines="0" zoomScalePageLayoutView="0" workbookViewId="0" topLeftCell="A7">
      <selection activeCell="B23" sqref="B23:L2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1">
        <v>2548</v>
      </c>
      <c r="B7" s="34">
        <v>0.12960000000000008</v>
      </c>
      <c r="C7" s="34">
        <v>0.13392000000000007</v>
      </c>
      <c r="D7" s="34">
        <v>2.166048</v>
      </c>
      <c r="E7" s="34">
        <v>4.992191999999998</v>
      </c>
      <c r="F7" s="34">
        <v>1.512864</v>
      </c>
      <c r="G7" s="34">
        <v>65.83939200000002</v>
      </c>
      <c r="H7" s="34">
        <v>23.294304000000004</v>
      </c>
      <c r="I7" s="34">
        <v>17.27913600000001</v>
      </c>
      <c r="J7" s="34">
        <v>6.3504000000000005</v>
      </c>
      <c r="K7" s="34">
        <v>3.4819199999999992</v>
      </c>
      <c r="L7" s="34">
        <v>1.9353600000000009</v>
      </c>
      <c r="M7" s="34">
        <v>2.142720000000001</v>
      </c>
      <c r="N7" s="35">
        <f>SUM(B7:M7)</f>
        <v>129.25785600000003</v>
      </c>
      <c r="O7" s="36">
        <f>+N7*1000000/(365*86400)</f>
        <v>4.098739726027398</v>
      </c>
      <c r="P7" s="37">
        <f aca="true" t="shared" si="0" ref="P7:P22">$N$31</f>
        <v>89.17765900000002</v>
      </c>
      <c r="Q7" s="32"/>
    </row>
    <row r="8" spans="1:17" ht="15" customHeight="1">
      <c r="A8" s="31">
        <v>2549</v>
      </c>
      <c r="B8" s="34">
        <v>0.88992</v>
      </c>
      <c r="C8" s="34">
        <v>19.275840000000002</v>
      </c>
      <c r="D8" s="34">
        <v>1.1162879999999997</v>
      </c>
      <c r="E8" s="34">
        <v>12.260159999999999</v>
      </c>
      <c r="F8" s="34">
        <v>28.138752</v>
      </c>
      <c r="G8" s="34">
        <v>80.16710400000001</v>
      </c>
      <c r="H8" s="34">
        <v>39.097728</v>
      </c>
      <c r="I8" s="34">
        <v>2.3232960000000005</v>
      </c>
      <c r="J8" s="34">
        <v>0.9771840000000002</v>
      </c>
      <c r="K8" s="34">
        <v>0.8259839999999994</v>
      </c>
      <c r="L8" s="34">
        <v>0.45100799999999996</v>
      </c>
      <c r="M8" s="34">
        <v>0.34819199999999983</v>
      </c>
      <c r="N8" s="35">
        <f aca="true" t="shared" si="1" ref="N8:N16">SUM(B8:M8)</f>
        <v>185.87145600000002</v>
      </c>
      <c r="O8" s="36">
        <f aca="true" t="shared" si="2" ref="O8:O23">+N8*1000000/(365*86400)</f>
        <v>5.893945205479453</v>
      </c>
      <c r="P8" s="37">
        <f t="shared" si="0"/>
        <v>89.17765900000002</v>
      </c>
      <c r="Q8" s="32"/>
    </row>
    <row r="9" spans="1:17" ht="15" customHeight="1">
      <c r="A9" s="31">
        <v>2550</v>
      </c>
      <c r="B9" s="34">
        <v>0.07430400000000005</v>
      </c>
      <c r="C9" s="34">
        <v>9.675071999999998</v>
      </c>
      <c r="D9" s="34">
        <v>8.163936000000001</v>
      </c>
      <c r="E9" s="34">
        <v>2.49264</v>
      </c>
      <c r="F9" s="34">
        <v>3.472415999999999</v>
      </c>
      <c r="G9" s="34">
        <v>12.668832</v>
      </c>
      <c r="H9" s="34">
        <v>4.369247999999998</v>
      </c>
      <c r="I9" s="34">
        <v>0.7508160000000004</v>
      </c>
      <c r="J9" s="34">
        <v>0.49939199999999995</v>
      </c>
      <c r="K9" s="34">
        <v>0.37756800000000035</v>
      </c>
      <c r="L9" s="34">
        <v>0.37324800000000014</v>
      </c>
      <c r="M9" s="34">
        <v>0.3749760000000002</v>
      </c>
      <c r="N9" s="35">
        <f t="shared" si="1"/>
        <v>43.29244799999999</v>
      </c>
      <c r="O9" s="36">
        <f t="shared" si="2"/>
        <v>1.372794520547945</v>
      </c>
      <c r="P9" s="37">
        <f t="shared" si="0"/>
        <v>89.17765900000002</v>
      </c>
      <c r="Q9" s="32"/>
    </row>
    <row r="10" spans="1:17" ht="15" customHeight="1">
      <c r="A10" s="31">
        <v>2551</v>
      </c>
      <c r="B10" s="34">
        <v>0.18316800000000005</v>
      </c>
      <c r="C10" s="34">
        <v>0.16070400000000012</v>
      </c>
      <c r="D10" s="34">
        <v>0.1555200000000001</v>
      </c>
      <c r="E10" s="34">
        <v>0.4544640000000002</v>
      </c>
      <c r="F10" s="34">
        <v>0.7776000000000004</v>
      </c>
      <c r="G10" s="34">
        <v>14.085792000000001</v>
      </c>
      <c r="H10" s="34">
        <v>22.516704000000004</v>
      </c>
      <c r="I10" s="34">
        <v>10.554624</v>
      </c>
      <c r="J10" s="34">
        <v>1.266624000000001</v>
      </c>
      <c r="K10" s="34">
        <v>0.8156159999999997</v>
      </c>
      <c r="L10" s="34">
        <v>0.43545600000000007</v>
      </c>
      <c r="M10" s="34">
        <v>0.39744</v>
      </c>
      <c r="N10" s="35">
        <f t="shared" si="1"/>
        <v>51.80371200000002</v>
      </c>
      <c r="O10" s="36">
        <f t="shared" si="2"/>
        <v>1.6426849315068501</v>
      </c>
      <c r="P10" s="37">
        <f t="shared" si="0"/>
        <v>89.17765900000002</v>
      </c>
      <c r="Q10" s="32"/>
    </row>
    <row r="11" spans="1:17" ht="15" customHeight="1">
      <c r="A11" s="31">
        <v>2552</v>
      </c>
      <c r="B11" s="34">
        <v>0</v>
      </c>
      <c r="C11" s="34">
        <v>2.792448</v>
      </c>
      <c r="D11" s="34">
        <v>0.9849600000000001</v>
      </c>
      <c r="E11" s="34">
        <v>3.32121599999998</v>
      </c>
      <c r="F11" s="34">
        <v>0.7611840000000001</v>
      </c>
      <c r="G11" s="34">
        <v>11.991455999999998</v>
      </c>
      <c r="H11" s="34">
        <v>3.7851840000000005</v>
      </c>
      <c r="I11" s="34">
        <v>0.8208000000000004</v>
      </c>
      <c r="J11" s="34">
        <v>0.5685120000000002</v>
      </c>
      <c r="K11" s="34">
        <v>0.3369600000000002</v>
      </c>
      <c r="L11" s="34">
        <v>0.2903040000000002</v>
      </c>
      <c r="M11" s="34">
        <v>0.12268800000000005</v>
      </c>
      <c r="N11" s="35">
        <f t="shared" si="1"/>
        <v>25.775711999999984</v>
      </c>
      <c r="O11" s="36">
        <f t="shared" si="2"/>
        <v>0.8173424657534242</v>
      </c>
      <c r="P11" s="37">
        <f t="shared" si="0"/>
        <v>89.17765900000002</v>
      </c>
      <c r="Q11" s="32"/>
    </row>
    <row r="12" spans="1:17" ht="15" customHeight="1">
      <c r="A12" s="31">
        <v>2553</v>
      </c>
      <c r="B12" s="34">
        <v>0</v>
      </c>
      <c r="C12" s="34">
        <v>0</v>
      </c>
      <c r="D12" s="34">
        <v>0</v>
      </c>
      <c r="E12" s="34">
        <v>0.0034560000000000003</v>
      </c>
      <c r="F12" s="34">
        <v>47.115647999999986</v>
      </c>
      <c r="G12" s="34">
        <v>37.26432</v>
      </c>
      <c r="H12" s="34">
        <v>21.956832000000006</v>
      </c>
      <c r="I12" s="34">
        <v>2.002751999999999</v>
      </c>
      <c r="J12" s="34">
        <v>0.24019200000000016</v>
      </c>
      <c r="K12" s="34">
        <v>0.26784000000000013</v>
      </c>
      <c r="L12" s="34">
        <v>0.1918080000000001</v>
      </c>
      <c r="M12" s="34">
        <v>0.24364800000000006</v>
      </c>
      <c r="N12" s="35">
        <f t="shared" si="1"/>
        <v>109.28649599999999</v>
      </c>
      <c r="O12" s="36">
        <f t="shared" si="2"/>
        <v>3.46545205479452</v>
      </c>
      <c r="P12" s="37">
        <f t="shared" si="0"/>
        <v>89.17765900000002</v>
      </c>
      <c r="Q12" s="32"/>
    </row>
    <row r="13" spans="1:17" ht="15" customHeight="1">
      <c r="A13" s="31">
        <v>2554</v>
      </c>
      <c r="B13" s="34">
        <v>0.25056000000000006</v>
      </c>
      <c r="C13" s="34">
        <v>38.65968000000001</v>
      </c>
      <c r="D13" s="34">
        <v>11.732256</v>
      </c>
      <c r="E13" s="34">
        <v>13.855967999999994</v>
      </c>
      <c r="F13" s="34">
        <v>49.84416</v>
      </c>
      <c r="G13" s="34">
        <v>100.345824</v>
      </c>
      <c r="H13" s="34">
        <v>43.29590400000001</v>
      </c>
      <c r="I13" s="34">
        <v>1.7038079999999998</v>
      </c>
      <c r="J13" s="34">
        <v>0.07776000000000004</v>
      </c>
      <c r="K13" s="34">
        <v>0.05356800000000002</v>
      </c>
      <c r="L13" s="34">
        <v>0.05011200000000099</v>
      </c>
      <c r="M13" s="34">
        <v>0.05356800000000002</v>
      </c>
      <c r="N13" s="35">
        <f t="shared" si="1"/>
        <v>259.923168</v>
      </c>
      <c r="O13" s="36">
        <f t="shared" si="2"/>
        <v>8.242109589041094</v>
      </c>
      <c r="P13" s="37">
        <f t="shared" si="0"/>
        <v>89.17765900000002</v>
      </c>
      <c r="Q13" s="32"/>
    </row>
    <row r="14" spans="1:17" ht="15" customHeight="1">
      <c r="A14" s="31">
        <v>2555</v>
      </c>
      <c r="B14" s="34">
        <v>0.08640000000000003</v>
      </c>
      <c r="C14" s="34">
        <v>10.560671999999997</v>
      </c>
      <c r="D14" s="34">
        <v>0.1771200000000001</v>
      </c>
      <c r="E14" s="34">
        <v>0.16070400000000012</v>
      </c>
      <c r="F14" s="34">
        <v>3.5173439999999987</v>
      </c>
      <c r="G14" s="34">
        <v>32.440608000000005</v>
      </c>
      <c r="H14" s="34">
        <v>6.631200000000003</v>
      </c>
      <c r="I14" s="34">
        <v>0.025920000000000012</v>
      </c>
      <c r="J14" s="34">
        <v>0.11059200000000002</v>
      </c>
      <c r="K14" s="34">
        <v>0.05356800000000002</v>
      </c>
      <c r="L14" s="34">
        <v>0.04838400000000002</v>
      </c>
      <c r="M14" s="34">
        <v>0.05356800000000002</v>
      </c>
      <c r="N14" s="35">
        <f t="shared" si="1"/>
        <v>53.86608</v>
      </c>
      <c r="O14" s="36">
        <f t="shared" si="2"/>
        <v>1.708082191780822</v>
      </c>
      <c r="P14" s="37">
        <f t="shared" si="0"/>
        <v>89.17765900000002</v>
      </c>
      <c r="Q14" s="32"/>
    </row>
    <row r="15" spans="1:17" ht="15" customHeight="1">
      <c r="A15" s="31">
        <v>2556</v>
      </c>
      <c r="B15" s="34">
        <v>0</v>
      </c>
      <c r="C15" s="34">
        <v>0</v>
      </c>
      <c r="D15" s="34">
        <v>0</v>
      </c>
      <c r="E15" s="34">
        <v>0</v>
      </c>
      <c r="F15" s="34">
        <v>1.3167359999999997</v>
      </c>
      <c r="G15" s="34">
        <v>13.576896000000003</v>
      </c>
      <c r="H15" s="34">
        <v>24.483168000000006</v>
      </c>
      <c r="I15" s="34">
        <v>2.3518079999999997</v>
      </c>
      <c r="J15" s="34">
        <v>0.2643839999999996</v>
      </c>
      <c r="K15" s="34">
        <v>0.02678400000000001</v>
      </c>
      <c r="L15" s="34">
        <v>0.02332800000000001</v>
      </c>
      <c r="M15" s="34">
        <v>0</v>
      </c>
      <c r="N15" s="35">
        <f t="shared" si="1"/>
        <v>42.04310400000001</v>
      </c>
      <c r="O15" s="36">
        <f t="shared" si="2"/>
        <v>1.3331780821917811</v>
      </c>
      <c r="P15" s="37">
        <f t="shared" si="0"/>
        <v>89.17765900000002</v>
      </c>
      <c r="Q15" s="32"/>
    </row>
    <row r="16" spans="1:17" ht="15" customHeight="1">
      <c r="A16" s="31">
        <v>2557</v>
      </c>
      <c r="B16" s="34">
        <v>0</v>
      </c>
      <c r="C16" s="34">
        <v>0.6505920000000004</v>
      </c>
      <c r="D16" s="34">
        <v>0.270432</v>
      </c>
      <c r="E16" s="34">
        <v>0</v>
      </c>
      <c r="F16" s="34">
        <v>7.470144000000001</v>
      </c>
      <c r="G16" s="34">
        <v>18.563904000000004</v>
      </c>
      <c r="H16" s="34">
        <v>0.80352</v>
      </c>
      <c r="I16" s="34">
        <v>0.7776000000000001</v>
      </c>
      <c r="J16" s="34">
        <v>0.80352</v>
      </c>
      <c r="K16" s="34">
        <v>0.80352</v>
      </c>
      <c r="L16" s="34">
        <v>0.7257599999999998</v>
      </c>
      <c r="M16" s="34">
        <v>0.80352</v>
      </c>
      <c r="N16" s="35">
        <f t="shared" si="1"/>
        <v>31.672512000000005</v>
      </c>
      <c r="O16" s="36">
        <f t="shared" si="2"/>
        <v>1.004328767123288</v>
      </c>
      <c r="P16" s="37">
        <f t="shared" si="0"/>
        <v>89.17765900000002</v>
      </c>
      <c r="Q16" s="32"/>
    </row>
    <row r="17" spans="1:17" ht="15" customHeight="1">
      <c r="A17" s="31">
        <v>2558</v>
      </c>
      <c r="B17" s="34">
        <v>0.1</v>
      </c>
      <c r="C17" s="34">
        <v>0.11</v>
      </c>
      <c r="D17" s="34">
        <v>0.1</v>
      </c>
      <c r="E17" s="34">
        <v>0.11</v>
      </c>
      <c r="F17" s="34">
        <v>0.58</v>
      </c>
      <c r="G17" s="34">
        <v>1.94</v>
      </c>
      <c r="H17" s="34">
        <v>1.57</v>
      </c>
      <c r="I17" s="34">
        <v>3.6</v>
      </c>
      <c r="J17" s="34">
        <v>0.11</v>
      </c>
      <c r="K17" s="34">
        <v>0.07</v>
      </c>
      <c r="L17" s="34">
        <v>0</v>
      </c>
      <c r="M17" s="34">
        <v>0</v>
      </c>
      <c r="N17" s="35">
        <f aca="true" t="shared" si="3" ref="N17:N22">SUM(B17:M17)</f>
        <v>8.29</v>
      </c>
      <c r="O17" s="36">
        <f t="shared" si="2"/>
        <v>0.2628741755454084</v>
      </c>
      <c r="P17" s="37">
        <f t="shared" si="0"/>
        <v>89.17765900000002</v>
      </c>
      <c r="Q17" s="32"/>
    </row>
    <row r="18" spans="1:17" ht="15" customHeight="1">
      <c r="A18" s="31">
        <v>2559</v>
      </c>
      <c r="B18" s="34">
        <v>0.12</v>
      </c>
      <c r="C18" s="34">
        <v>0.15</v>
      </c>
      <c r="D18" s="34">
        <v>1.13</v>
      </c>
      <c r="E18" s="34">
        <v>2.26</v>
      </c>
      <c r="F18" s="34">
        <v>1.61</v>
      </c>
      <c r="G18" s="34">
        <v>64.19</v>
      </c>
      <c r="H18" s="34">
        <v>16.31</v>
      </c>
      <c r="I18" s="34">
        <v>2.77</v>
      </c>
      <c r="J18" s="34">
        <v>1.78</v>
      </c>
      <c r="K18" s="34">
        <v>1.86</v>
      </c>
      <c r="L18" s="34">
        <v>1.58</v>
      </c>
      <c r="M18" s="34">
        <v>1.7</v>
      </c>
      <c r="N18" s="35">
        <f t="shared" si="3"/>
        <v>95.46</v>
      </c>
      <c r="O18" s="36">
        <f t="shared" si="2"/>
        <v>3.0270167427701673</v>
      </c>
      <c r="P18" s="37">
        <f t="shared" si="0"/>
        <v>89.17765900000002</v>
      </c>
      <c r="Q18" s="32"/>
    </row>
    <row r="19" spans="1:17" ht="15" customHeight="1">
      <c r="A19" s="31">
        <v>2560</v>
      </c>
      <c r="B19" s="34">
        <v>1.74</v>
      </c>
      <c r="C19" s="34">
        <v>5.48</v>
      </c>
      <c r="D19" s="34">
        <v>12.52</v>
      </c>
      <c r="E19" s="34">
        <v>9.35</v>
      </c>
      <c r="F19" s="34">
        <v>10.66</v>
      </c>
      <c r="G19" s="34">
        <v>52.56</v>
      </c>
      <c r="H19" s="34">
        <v>104.76</v>
      </c>
      <c r="I19" s="34">
        <v>40.85</v>
      </c>
      <c r="J19" s="34">
        <v>14.89</v>
      </c>
      <c r="K19" s="34">
        <v>2.42</v>
      </c>
      <c r="L19" s="34">
        <v>2.06</v>
      </c>
      <c r="M19" s="34">
        <v>2.03</v>
      </c>
      <c r="N19" s="35">
        <f t="shared" si="3"/>
        <v>259.31999999999994</v>
      </c>
      <c r="O19" s="36">
        <f t="shared" si="2"/>
        <v>8.222983257229831</v>
      </c>
      <c r="P19" s="37">
        <f t="shared" si="0"/>
        <v>89.17765900000002</v>
      </c>
      <c r="Q19" s="32"/>
    </row>
    <row r="20" spans="1:17" ht="15" customHeight="1">
      <c r="A20" s="31">
        <v>2561</v>
      </c>
      <c r="B20" s="34">
        <v>0.5</v>
      </c>
      <c r="C20" s="34">
        <v>0.78</v>
      </c>
      <c r="D20" s="34">
        <v>3.65</v>
      </c>
      <c r="E20" s="34">
        <v>9.24</v>
      </c>
      <c r="F20" s="34">
        <v>9.69</v>
      </c>
      <c r="G20" s="34">
        <v>1.57</v>
      </c>
      <c r="H20" s="34">
        <v>56.03</v>
      </c>
      <c r="I20" s="34">
        <v>6.23</v>
      </c>
      <c r="J20" s="34">
        <v>1.59</v>
      </c>
      <c r="K20" s="34">
        <v>1.36</v>
      </c>
      <c r="L20" s="34">
        <v>1.03</v>
      </c>
      <c r="M20" s="34">
        <v>0.63</v>
      </c>
      <c r="N20" s="35">
        <f t="shared" si="3"/>
        <v>92.30000000000001</v>
      </c>
      <c r="O20" s="36">
        <f t="shared" si="2"/>
        <v>2.926813800101472</v>
      </c>
      <c r="P20" s="37">
        <f t="shared" si="0"/>
        <v>89.17765900000002</v>
      </c>
      <c r="Q20" s="32"/>
    </row>
    <row r="21" spans="1:17" ht="15" customHeight="1">
      <c r="A21" s="31">
        <v>2562</v>
      </c>
      <c r="B21" s="34">
        <v>0.14</v>
      </c>
      <c r="C21" s="34">
        <v>0.18</v>
      </c>
      <c r="D21" s="34">
        <v>0.16</v>
      </c>
      <c r="E21" s="34">
        <v>0.14</v>
      </c>
      <c r="F21" s="34">
        <v>0.18</v>
      </c>
      <c r="G21" s="34">
        <v>4.56</v>
      </c>
      <c r="H21" s="34">
        <v>0.8</v>
      </c>
      <c r="I21" s="34">
        <v>0.78</v>
      </c>
      <c r="J21" s="34">
        <v>0.66</v>
      </c>
      <c r="K21" s="34">
        <v>0.48</v>
      </c>
      <c r="L21" s="34">
        <v>0.43</v>
      </c>
      <c r="M21" s="34">
        <v>0.4</v>
      </c>
      <c r="N21" s="35">
        <f t="shared" si="3"/>
        <v>8.91</v>
      </c>
      <c r="O21" s="36">
        <f t="shared" si="2"/>
        <v>0.2825342465753425</v>
      </c>
      <c r="P21" s="37">
        <f t="shared" si="0"/>
        <v>89.17765900000002</v>
      </c>
      <c r="Q21" s="32"/>
    </row>
    <row r="22" spans="1:17" ht="15" customHeight="1">
      <c r="A22" s="31">
        <v>2563</v>
      </c>
      <c r="B22" s="34">
        <v>0</v>
      </c>
      <c r="C22" s="34">
        <v>0</v>
      </c>
      <c r="D22" s="34">
        <v>0</v>
      </c>
      <c r="E22" s="34">
        <v>0.13</v>
      </c>
      <c r="F22" s="34">
        <v>15.05</v>
      </c>
      <c r="G22" s="34">
        <v>10.41</v>
      </c>
      <c r="H22" s="34">
        <v>0.51</v>
      </c>
      <c r="I22" s="34">
        <v>3.3</v>
      </c>
      <c r="J22" s="34">
        <v>0.21</v>
      </c>
      <c r="K22" s="34">
        <v>0.16</v>
      </c>
      <c r="L22" s="34">
        <v>0</v>
      </c>
      <c r="M22" s="34">
        <v>0</v>
      </c>
      <c r="N22" s="35">
        <f t="shared" si="3"/>
        <v>29.770000000000007</v>
      </c>
      <c r="O22" s="36">
        <f t="shared" si="2"/>
        <v>0.944000507356672</v>
      </c>
      <c r="P22" s="37">
        <f t="shared" si="0"/>
        <v>89.17765900000002</v>
      </c>
      <c r="Q22" s="32"/>
    </row>
    <row r="23" spans="1:17" ht="15" customHeight="1">
      <c r="A23" s="40">
        <v>2564</v>
      </c>
      <c r="B23" s="41">
        <v>0.8125920000000009</v>
      </c>
      <c r="C23" s="41">
        <v>0.9158400000000004</v>
      </c>
      <c r="D23" s="41">
        <v>0.8100000000000002</v>
      </c>
      <c r="E23" s="41">
        <v>0.8484480000000004</v>
      </c>
      <c r="F23" s="41">
        <v>1.2830400000000006</v>
      </c>
      <c r="G23" s="41">
        <v>37.353311999999995</v>
      </c>
      <c r="H23" s="41">
        <v>15.809903999999998</v>
      </c>
      <c r="I23" s="41">
        <v>6.823872000000001</v>
      </c>
      <c r="J23" s="41">
        <v>0.26697600000000016</v>
      </c>
      <c r="K23" s="41">
        <v>0.319248</v>
      </c>
      <c r="L23" s="41">
        <v>0.2842560000000001</v>
      </c>
      <c r="M23" s="41"/>
      <c r="N23" s="42">
        <f>SUM(B23:M23)</f>
        <v>65.52748799999999</v>
      </c>
      <c r="O23" s="43">
        <f t="shared" si="2"/>
        <v>2.07786301369863</v>
      </c>
      <c r="P23" s="37"/>
      <c r="Q23" s="32"/>
    </row>
    <row r="24" spans="1:17" ht="15" customHeight="1">
      <c r="A24" s="31">
        <v>2565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/>
      <c r="Q24" s="32"/>
    </row>
    <row r="25" spans="1:17" ht="15" customHeight="1">
      <c r="A25" s="31">
        <v>2566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6"/>
      <c r="P25" s="37"/>
      <c r="Q25" s="32"/>
    </row>
    <row r="26" spans="1:17" ht="15" customHeight="1">
      <c r="A26" s="31">
        <v>2567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6"/>
      <c r="P26" s="37"/>
      <c r="Q26" s="32"/>
    </row>
    <row r="27" spans="1:17" ht="15" customHeight="1">
      <c r="A27" s="31">
        <v>2568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2"/>
    </row>
    <row r="28" spans="1:17" ht="15" customHeight="1">
      <c r="A28" s="31">
        <v>2569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  <c r="Q28" s="32"/>
    </row>
    <row r="29" spans="1:17" ht="15" customHeight="1">
      <c r="A29" s="31">
        <v>2570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  <c r="Q29" s="32"/>
    </row>
    <row r="30" spans="1:17" ht="15" customHeight="1">
      <c r="A30" s="33" t="s">
        <v>19</v>
      </c>
      <c r="B30" s="38">
        <f>MAX(B7:B22)</f>
        <v>1.74</v>
      </c>
      <c r="C30" s="38">
        <f aca="true" t="shared" si="4" ref="C30:N30">MAX(C7:C22)</f>
        <v>38.65968000000001</v>
      </c>
      <c r="D30" s="38">
        <f t="shared" si="4"/>
        <v>12.52</v>
      </c>
      <c r="E30" s="38">
        <f t="shared" si="4"/>
        <v>13.855967999999994</v>
      </c>
      <c r="F30" s="38">
        <f t="shared" si="4"/>
        <v>49.84416</v>
      </c>
      <c r="G30" s="38">
        <f t="shared" si="4"/>
        <v>100.345824</v>
      </c>
      <c r="H30" s="38">
        <f t="shared" si="4"/>
        <v>104.76</v>
      </c>
      <c r="I30" s="38">
        <f t="shared" si="4"/>
        <v>40.85</v>
      </c>
      <c r="J30" s="38">
        <f t="shared" si="4"/>
        <v>14.89</v>
      </c>
      <c r="K30" s="38">
        <f t="shared" si="4"/>
        <v>3.4819199999999992</v>
      </c>
      <c r="L30" s="38">
        <f t="shared" si="4"/>
        <v>2.06</v>
      </c>
      <c r="M30" s="38">
        <f t="shared" si="4"/>
        <v>2.142720000000001</v>
      </c>
      <c r="N30" s="38">
        <f t="shared" si="4"/>
        <v>259.923168</v>
      </c>
      <c r="O30" s="36">
        <f>+N30*1000000/(365*86400)</f>
        <v>8.242109589041094</v>
      </c>
      <c r="P30" s="39"/>
      <c r="Q30" s="32"/>
    </row>
    <row r="31" spans="1:17" ht="15" customHeight="1">
      <c r="A31" s="33" t="s">
        <v>16</v>
      </c>
      <c r="B31" s="38">
        <f>AVERAGE(B7:B22)</f>
        <v>0.263372</v>
      </c>
      <c r="C31" s="38">
        <f aca="true" t="shared" si="5" ref="C31:M31">AVERAGE(C7:C22)</f>
        <v>5.538058000000001</v>
      </c>
      <c r="D31" s="38">
        <f t="shared" si="5"/>
        <v>2.6454099999999996</v>
      </c>
      <c r="E31" s="38">
        <f t="shared" si="5"/>
        <v>3.673174999999999</v>
      </c>
      <c r="F31" s="38">
        <f t="shared" si="5"/>
        <v>11.356053000000001</v>
      </c>
      <c r="G31" s="38">
        <f t="shared" si="5"/>
        <v>32.635883</v>
      </c>
      <c r="H31" s="38">
        <f t="shared" si="5"/>
        <v>23.138362000000004</v>
      </c>
      <c r="I31" s="38">
        <f t="shared" si="5"/>
        <v>6.007535000000001</v>
      </c>
      <c r="J31" s="38">
        <f t="shared" si="5"/>
        <v>1.8999100000000002</v>
      </c>
      <c r="K31" s="38">
        <f t="shared" si="5"/>
        <v>0.837083</v>
      </c>
      <c r="L31" s="38">
        <f t="shared" si="5"/>
        <v>0.6015480000000001</v>
      </c>
      <c r="M31" s="38">
        <f t="shared" si="5"/>
        <v>0.5812700000000001</v>
      </c>
      <c r="N31" s="38">
        <f>SUM(B31:M31)</f>
        <v>89.17765900000002</v>
      </c>
      <c r="O31" s="36">
        <f>+N31*1000000/(365*86400)</f>
        <v>2.8278050164890924</v>
      </c>
      <c r="P31" s="39"/>
      <c r="Q31" s="32"/>
    </row>
    <row r="32" spans="1:17" ht="15" customHeight="1">
      <c r="A32" s="33" t="s">
        <v>20</v>
      </c>
      <c r="B32" s="38">
        <f>MIN(B7:B22)</f>
        <v>0</v>
      </c>
      <c r="C32" s="38">
        <f aca="true" t="shared" si="6" ref="C32:N32">MIN(C7:C22)</f>
        <v>0</v>
      </c>
      <c r="D32" s="38">
        <f t="shared" si="6"/>
        <v>0</v>
      </c>
      <c r="E32" s="38">
        <f t="shared" si="6"/>
        <v>0</v>
      </c>
      <c r="F32" s="38">
        <f t="shared" si="6"/>
        <v>0.18</v>
      </c>
      <c r="G32" s="38">
        <f t="shared" si="6"/>
        <v>1.57</v>
      </c>
      <c r="H32" s="38">
        <f t="shared" si="6"/>
        <v>0.51</v>
      </c>
      <c r="I32" s="38">
        <f t="shared" si="6"/>
        <v>0.025920000000000012</v>
      </c>
      <c r="J32" s="38">
        <f t="shared" si="6"/>
        <v>0.07776000000000004</v>
      </c>
      <c r="K32" s="38">
        <f t="shared" si="6"/>
        <v>0.02678400000000001</v>
      </c>
      <c r="L32" s="38">
        <f t="shared" si="6"/>
        <v>0</v>
      </c>
      <c r="M32" s="38">
        <f t="shared" si="6"/>
        <v>0</v>
      </c>
      <c r="N32" s="38">
        <f t="shared" si="6"/>
        <v>8.29</v>
      </c>
      <c r="O32" s="36">
        <f>+N32*1000000/(365*86400)</f>
        <v>0.2628741755454084</v>
      </c>
      <c r="P32" s="39"/>
      <c r="Q32" s="32"/>
    </row>
    <row r="33" spans="1:15" ht="21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</row>
    <row r="34" spans="1:15" ht="18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24.75" customHeight="1">
      <c r="A41" s="24"/>
      <c r="B41" s="25"/>
      <c r="C41" s="26"/>
      <c r="D41" s="27"/>
      <c r="E41" s="25"/>
      <c r="F41" s="25"/>
      <c r="G41" s="25"/>
      <c r="H41" s="25"/>
      <c r="I41" s="25"/>
      <c r="J41" s="25"/>
      <c r="K41" s="25"/>
      <c r="L41" s="25"/>
      <c r="M41" s="25"/>
      <c r="N41" s="28"/>
      <c r="O41" s="27"/>
    </row>
    <row r="42" spans="1:15" ht="24.75" customHeight="1">
      <c r="A42" s="24"/>
      <c r="B42" s="25"/>
      <c r="C42" s="25"/>
      <c r="D42" s="25"/>
      <c r="E42" s="27"/>
      <c r="F42" s="25"/>
      <c r="G42" s="25"/>
      <c r="H42" s="25"/>
      <c r="I42" s="25"/>
      <c r="J42" s="25"/>
      <c r="K42" s="25"/>
      <c r="L42" s="25"/>
      <c r="M42" s="25"/>
      <c r="N42" s="28"/>
      <c r="O42" s="27"/>
    </row>
    <row r="43" spans="1:15" ht="24.75" customHeight="1">
      <c r="A43" s="24"/>
      <c r="B43" s="25"/>
      <c r="C43" s="25"/>
      <c r="D43" s="25"/>
      <c r="E43" s="27"/>
      <c r="F43" s="25"/>
      <c r="G43" s="25"/>
      <c r="H43" s="25"/>
      <c r="I43" s="25"/>
      <c r="J43" s="25"/>
      <c r="K43" s="25"/>
      <c r="L43" s="25"/>
      <c r="M43" s="25"/>
      <c r="N43" s="28"/>
      <c r="O43" s="27"/>
    </row>
    <row r="44" spans="1:15" ht="24.75" customHeight="1">
      <c r="A44" s="24"/>
      <c r="B44" s="25"/>
      <c r="C44" s="25"/>
      <c r="D44" s="25"/>
      <c r="E44" s="27"/>
      <c r="F44" s="25"/>
      <c r="G44" s="25"/>
      <c r="H44" s="25"/>
      <c r="I44" s="25"/>
      <c r="J44" s="25"/>
      <c r="K44" s="25"/>
      <c r="L44" s="25"/>
      <c r="M44" s="25"/>
      <c r="N44" s="28"/>
      <c r="O44" s="27"/>
    </row>
    <row r="45" spans="1:15" ht="24.75" customHeight="1">
      <c r="A45" s="24"/>
      <c r="B45" s="25"/>
      <c r="C45" s="25"/>
      <c r="D45" s="25"/>
      <c r="E45" s="27"/>
      <c r="F45" s="25"/>
      <c r="G45" s="25"/>
      <c r="H45" s="25"/>
      <c r="I45" s="25"/>
      <c r="J45" s="25"/>
      <c r="K45" s="25"/>
      <c r="L45" s="25"/>
      <c r="M45" s="25"/>
      <c r="N45" s="28"/>
      <c r="O45" s="27"/>
    </row>
    <row r="46" ht="18" customHeight="1">
      <c r="A46" s="29"/>
    </row>
    <row r="47" ht="18" customHeight="1">
      <c r="A47" s="29"/>
    </row>
    <row r="48" ht="18" customHeight="1">
      <c r="A48" s="29"/>
    </row>
    <row r="49" ht="18" customHeight="1">
      <c r="A49" s="29"/>
    </row>
    <row r="50" ht="18" customHeight="1">
      <c r="A50" s="29"/>
    </row>
    <row r="51" ht="18" customHeight="1">
      <c r="A51" s="29"/>
    </row>
    <row r="52" ht="18" customHeight="1">
      <c r="A52" s="29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>
      <c r="A56" s="29"/>
    </row>
    <row r="57" ht="18" customHeight="1">
      <c r="A57" s="29"/>
    </row>
    <row r="58" ht="18" customHeight="1">
      <c r="A58" s="29"/>
    </row>
    <row r="59" ht="18" customHeight="1">
      <c r="A59" s="29"/>
    </row>
    <row r="60" ht="18" customHeight="1">
      <c r="A60" s="29"/>
    </row>
    <row r="61" ht="18" customHeight="1"/>
    <row r="62" ht="18" customHeight="1"/>
    <row r="63" ht="18" customHeight="1"/>
    <row r="64" ht="18" customHeight="1"/>
    <row r="65" ht="18" customHeight="1"/>
  </sheetData>
  <sheetProtection/>
  <mergeCells count="4">
    <mergeCell ref="A2:O2"/>
    <mergeCell ref="L3:O3"/>
    <mergeCell ref="A3:D3"/>
    <mergeCell ref="A34:O34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2016-07-11T04:02:10Z</cp:lastPrinted>
  <dcterms:created xsi:type="dcterms:W3CDTF">1994-01-31T08:04:27Z</dcterms:created>
  <dcterms:modified xsi:type="dcterms:W3CDTF">2022-03-16T07:42:22Z</dcterms:modified>
  <cp:category/>
  <cp:version/>
  <cp:contentType/>
  <cp:contentStatus/>
</cp:coreProperties>
</file>