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<sst xmlns="http://schemas.openxmlformats.org/spreadsheetml/2006/main" count="29" uniqueCount="24">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</sst>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P.87 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'P.87-H.05'!$N$7:$N$21</c:f>
              <c:numCache>
                <c:ptCount val="15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6.6</c:v>
                </c:pt>
              </c:numCache>
            </c:numRef>
          </c:val>
        </c:ser>
        <c:gapWidth val="100"/>
        <c:axId val="21145627"/>
        <c:axId val="56092916"/>
      </c:barChart>
      <c:lineChart>
        <c:grouping val="standard"/>
        <c:varyColors val="0"/>
        <c:ser>
          <c:idx val="1"/>
          <c:order val="1"/>
          <c:tx>
            <c:v>ค่าเฉลี่ย 99.2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'P.87-H.05'!$A$7:$A$20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'P.87-H.05'!$P$7:$P$20</c:f>
              <c:numCache>
                <c:ptCount val="14"/>
                <c:pt idx="0">
                  <c:v>99.14999999999999</c:v>
                </c:pt>
                <c:pt idx="1">
                  <c:v>99.14999999999999</c:v>
                </c:pt>
                <c:pt idx="2">
                  <c:v>99.14999999999999</c:v>
                </c:pt>
                <c:pt idx="3">
                  <c:v>99.14999999999999</c:v>
                </c:pt>
                <c:pt idx="4">
                  <c:v>99.14999999999999</c:v>
                </c:pt>
                <c:pt idx="5">
                  <c:v>99.14999999999999</c:v>
                </c:pt>
                <c:pt idx="6">
                  <c:v>99.14999999999999</c:v>
                </c:pt>
                <c:pt idx="7">
                  <c:v>99.14999999999999</c:v>
                </c:pt>
                <c:pt idx="8">
                  <c:v>99.14999999999999</c:v>
                </c:pt>
                <c:pt idx="9">
                  <c:v>99.14999999999999</c:v>
                </c:pt>
                <c:pt idx="10">
                  <c:v>99.14999999999999</c:v>
                </c:pt>
                <c:pt idx="11">
                  <c:v>99.14999999999999</c:v>
                </c:pt>
                <c:pt idx="12">
                  <c:v>99.14999999999999</c:v>
                </c:pt>
                <c:pt idx="13">
                  <c:v>99.14999999999999</c:v>
                </c:pt>
              </c:numCache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092916"/>
        <c:crossesAt val="0"/>
        <c:auto val="1"/>
        <c:lblOffset val="100"/>
        <c:tickLblSkip val="1"/>
        <c:noMultiLvlLbl val="0"/>
      </c:catAx>
      <c:valAx>
        <c:axId val="5609291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S23" sqref="S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 aca="true" t="shared" si="0" ref="O7:O21">+N7*0.0317097</f>
        <v>4.098727836403201</v>
      </c>
      <c r="P7" s="37">
        <f aca="true" t="shared" si="1" ref="P7:P20">$N$49</f>
        <v>99.14999999999999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2" ref="N8:N16">SUM(B8:M8)</f>
        <v>185.87145600000002</v>
      </c>
      <c r="O8" s="36">
        <f t="shared" si="0"/>
        <v>5.893928108323201</v>
      </c>
      <c r="P8" s="37">
        <f t="shared" si="1"/>
        <v>99.14999999999999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2"/>
        <v>43.29244799999999</v>
      </c>
      <c r="O9" s="36">
        <f t="shared" si="0"/>
        <v>1.3727905383455998</v>
      </c>
      <c r="P9" s="37">
        <f t="shared" si="1"/>
        <v>99.14999999999999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2"/>
        <v>51.80371200000002</v>
      </c>
      <c r="O10" s="36">
        <f t="shared" si="0"/>
        <v>1.6426801664064006</v>
      </c>
      <c r="P10" s="37">
        <f t="shared" si="1"/>
        <v>99.14999999999999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2"/>
        <v>25.775711999999984</v>
      </c>
      <c r="O11" s="36">
        <f t="shared" si="0"/>
        <v>0.8173400948063995</v>
      </c>
      <c r="P11" s="37">
        <f t="shared" si="1"/>
        <v>99.14999999999999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2"/>
        <v>109.28649599999999</v>
      </c>
      <c r="O12" s="36">
        <f t="shared" si="0"/>
        <v>3.4654420022111996</v>
      </c>
      <c r="P12" s="37">
        <f t="shared" si="1"/>
        <v>99.14999999999999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2"/>
        <v>259.923168</v>
      </c>
      <c r="O13" s="36">
        <f t="shared" si="0"/>
        <v>8.2420856803296</v>
      </c>
      <c r="P13" s="37">
        <f t="shared" si="1"/>
        <v>99.14999999999999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2"/>
        <v>53.86608</v>
      </c>
      <c r="O14" s="36">
        <f t="shared" si="0"/>
        <v>1.708077236976</v>
      </c>
      <c r="P14" s="37">
        <f t="shared" si="1"/>
        <v>99.14999999999999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2"/>
        <v>42.04310400000001</v>
      </c>
      <c r="O15" s="36">
        <f t="shared" si="0"/>
        <v>1.3331742149088002</v>
      </c>
      <c r="P15" s="37">
        <f t="shared" si="1"/>
        <v>99.14999999999999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2"/>
        <v>31.672512000000005</v>
      </c>
      <c r="O16" s="36">
        <f t="shared" si="0"/>
        <v>1.0043258537664002</v>
      </c>
      <c r="P16" s="37">
        <f t="shared" si="1"/>
        <v>99.14999999999999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>SUM(B17:M17)</f>
        <v>8.29</v>
      </c>
      <c r="O17" s="36">
        <f t="shared" si="0"/>
        <v>0.262873413</v>
      </c>
      <c r="P17" s="37">
        <f t="shared" si="1"/>
        <v>99.14999999999999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>SUM(B18:M18)</f>
        <v>95.46</v>
      </c>
      <c r="O18" s="36">
        <f t="shared" si="0"/>
        <v>3.027007962</v>
      </c>
      <c r="P18" s="37">
        <f t="shared" si="1"/>
        <v>99.14999999999999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>SUM(B19:M19)</f>
        <v>259.31999999999994</v>
      </c>
      <c r="O19" s="36">
        <f t="shared" si="0"/>
        <v>8.222959403999997</v>
      </c>
      <c r="P19" s="37">
        <f t="shared" si="1"/>
        <v>99.14999999999999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>SUM(B20:M20)</f>
        <v>92.30000000000001</v>
      </c>
      <c r="O20" s="36">
        <f t="shared" si="0"/>
        <v>2.92680531</v>
      </c>
      <c r="P20" s="37">
        <f t="shared" si="1"/>
        <v>99.14999999999999</v>
      </c>
      <c r="Q20" s="32"/>
    </row>
    <row r="21" spans="1:17" ht="15" customHeight="1">
      <c r="A21" s="40">
        <v>2562</v>
      </c>
      <c r="B21" s="41">
        <v>0.1</v>
      </c>
      <c r="C21" s="41">
        <v>0.1</v>
      </c>
      <c r="D21" s="41">
        <v>0.1</v>
      </c>
      <c r="E21" s="41">
        <v>0.1</v>
      </c>
      <c r="F21" s="41">
        <v>0.3</v>
      </c>
      <c r="G21" s="41">
        <v>2.9</v>
      </c>
      <c r="H21" s="41">
        <v>1.1</v>
      </c>
      <c r="I21" s="41">
        <v>1</v>
      </c>
      <c r="J21" s="41">
        <v>0.9</v>
      </c>
      <c r="K21" s="41">
        <v>0.7</v>
      </c>
      <c r="L21" s="41">
        <v>0.7</v>
      </c>
      <c r="M21" s="41">
        <v>0.7</v>
      </c>
      <c r="N21" s="42">
        <f>SUM(B21:M21)</f>
        <v>8.7</v>
      </c>
      <c r="O21" s="43">
        <f t="shared" si="0"/>
        <v>0.27587438999999997</v>
      </c>
      <c r="P21" s="37"/>
      <c r="Q21" s="32"/>
    </row>
    <row r="22" spans="1:17" ht="15" customHeight="1">
      <c r="A22" s="31">
        <v>2563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2577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>
        <v>2581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>
        <v>2582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>
        <v>2583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>
        <v>2584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>
        <v>2585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>
        <v>2586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>
        <v>2587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>
        <v>2588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v>1.74</v>
      </c>
      <c r="C48" s="38">
        <v>38.66</v>
      </c>
      <c r="D48" s="38">
        <v>12.52</v>
      </c>
      <c r="E48" s="38">
        <v>13.86</v>
      </c>
      <c r="F48" s="38">
        <v>49.84</v>
      </c>
      <c r="G48" s="38">
        <v>100.35</v>
      </c>
      <c r="H48" s="38">
        <v>104.76</v>
      </c>
      <c r="I48" s="38">
        <v>40.85</v>
      </c>
      <c r="J48" s="38">
        <v>14.89</v>
      </c>
      <c r="K48" s="38">
        <v>3.48</v>
      </c>
      <c r="L48" s="38">
        <v>2.06</v>
      </c>
      <c r="M48" s="38">
        <v>2.14</v>
      </c>
      <c r="N48" s="38">
        <f>MAX(N7:N19)</f>
        <v>259.923168</v>
      </c>
      <c r="O48" s="38">
        <f>MAX(O7:O19)</f>
        <v>8.2420856803296</v>
      </c>
      <c r="P48" s="39"/>
      <c r="Q48" s="32"/>
    </row>
    <row r="49" spans="1:17" ht="15" customHeight="1">
      <c r="A49" s="33" t="s">
        <v>16</v>
      </c>
      <c r="B49" s="38">
        <v>0.29</v>
      </c>
      <c r="C49" s="38">
        <v>6.32</v>
      </c>
      <c r="D49" s="38">
        <v>3.01</v>
      </c>
      <c r="E49" s="38">
        <v>4.18</v>
      </c>
      <c r="F49" s="38">
        <v>11.89</v>
      </c>
      <c r="G49" s="38">
        <v>36.23</v>
      </c>
      <c r="H49" s="38">
        <v>26.35</v>
      </c>
      <c r="I49" s="38">
        <v>6.57</v>
      </c>
      <c r="J49" s="38">
        <v>2.11</v>
      </c>
      <c r="K49" s="38">
        <v>0.91</v>
      </c>
      <c r="L49" s="38">
        <v>0.66</v>
      </c>
      <c r="M49" s="38">
        <v>0.63</v>
      </c>
      <c r="N49" s="38">
        <f>SUM(B49:M49)</f>
        <v>99.14999999999999</v>
      </c>
      <c r="O49" s="38">
        <f>AVERAGE(O7:O19)</f>
        <v>3.160877885498216</v>
      </c>
      <c r="P49" s="39"/>
      <c r="Q49" s="32"/>
    </row>
    <row r="50" spans="1:17" ht="15" customHeight="1">
      <c r="A50" s="33" t="s">
        <v>20</v>
      </c>
      <c r="B50" s="38">
        <v>0</v>
      </c>
      <c r="C50" s="38">
        <v>0</v>
      </c>
      <c r="D50" s="38">
        <v>0</v>
      </c>
      <c r="E50" s="38">
        <v>0</v>
      </c>
      <c r="F50" s="38">
        <v>0.58</v>
      </c>
      <c r="G50" s="38">
        <v>1.57</v>
      </c>
      <c r="H50" s="38">
        <v>0.8</v>
      </c>
      <c r="I50" s="38">
        <v>0.03</v>
      </c>
      <c r="J50" s="38">
        <v>0.08</v>
      </c>
      <c r="K50" s="38">
        <v>0.03</v>
      </c>
      <c r="L50" s="38">
        <v>0</v>
      </c>
      <c r="M50" s="38">
        <v>0</v>
      </c>
      <c r="N50" s="38">
        <f>MIN(N7:N19)</f>
        <v>8.29</v>
      </c>
      <c r="O50" s="38">
        <f>MIN(O7:O19)</f>
        <v>0.262873413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2020-04-23T03:15:43Z</dcterms:modified>
  <cp:category/>
  <cp:version/>
  <cp:contentType/>
  <cp:contentStatus/>
</cp:coreProperties>
</file>