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<sst xmlns="http://schemas.openxmlformats.org/spreadsheetml/2006/main" count="29" uniqueCount="24">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</sst>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6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9225"/>
          <c:w val="0.860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'P.85-H.05'!$A$7:$A$25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'P.85-H.05'!$N$7:$N$25</c:f>
              <c:numCache>
                <c:ptCount val="19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42.309999999999995</c:v>
                </c:pt>
                <c:pt idx="17">
                  <c:v>61.73</c:v>
                </c:pt>
                <c:pt idx="18">
                  <c:v>241.03128960000012</c:v>
                </c:pt>
              </c:numCache>
            </c:numRef>
          </c:val>
        </c:ser>
        <c:gapWidth val="100"/>
        <c:axId val="16822775"/>
        <c:axId val="17187248"/>
      </c:barChart>
      <c:lineChart>
        <c:grouping val="standard"/>
        <c:varyColors val="0"/>
        <c:ser>
          <c:idx val="1"/>
          <c:order val="1"/>
          <c:tx>
            <c:v>ค่าเฉลี่ย 197.0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'P.85-H.05'!$P$7:$P$24</c:f>
              <c:numCache>
                <c:ptCount val="18"/>
                <c:pt idx="0">
                  <c:v>197.01648444444442</c:v>
                </c:pt>
                <c:pt idx="1">
                  <c:v>197.01648444444442</c:v>
                </c:pt>
                <c:pt idx="2">
                  <c:v>197.01648444444442</c:v>
                </c:pt>
                <c:pt idx="3">
                  <c:v>197.01648444444442</c:v>
                </c:pt>
                <c:pt idx="4">
                  <c:v>197.01648444444442</c:v>
                </c:pt>
                <c:pt idx="5">
                  <c:v>197.01648444444442</c:v>
                </c:pt>
                <c:pt idx="6">
                  <c:v>197.01648444444442</c:v>
                </c:pt>
                <c:pt idx="7">
                  <c:v>197.01648444444442</c:v>
                </c:pt>
                <c:pt idx="8">
                  <c:v>197.01648444444442</c:v>
                </c:pt>
                <c:pt idx="9">
                  <c:v>197.01648444444442</c:v>
                </c:pt>
                <c:pt idx="10">
                  <c:v>197.01648444444442</c:v>
                </c:pt>
                <c:pt idx="11">
                  <c:v>197.01648444444442</c:v>
                </c:pt>
                <c:pt idx="12">
                  <c:v>197.01648444444442</c:v>
                </c:pt>
                <c:pt idx="13">
                  <c:v>197.01648444444442</c:v>
                </c:pt>
                <c:pt idx="14">
                  <c:v>197.01648444444442</c:v>
                </c:pt>
                <c:pt idx="15">
                  <c:v>197.01648444444442</c:v>
                </c:pt>
                <c:pt idx="16">
                  <c:v>197.01648444444442</c:v>
                </c:pt>
                <c:pt idx="17">
                  <c:v>197.01648444444442</c:v>
                </c:pt>
              </c:numCache>
            </c:numRef>
          </c:val>
          <c:smooth val="0"/>
        </c:ser>
        <c:axId val="16822775"/>
        <c:axId val="17187248"/>
      </c:lineChart>
      <c:catAx>
        <c:axId val="1682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187248"/>
        <c:crossesAt val="0"/>
        <c:auto val="1"/>
        <c:lblOffset val="100"/>
        <c:tickLblSkip val="1"/>
        <c:noMultiLvlLbl val="0"/>
      </c:catAx>
      <c:valAx>
        <c:axId val="1718724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277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9">
      <selection activeCell="B25" sqref="B25:L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>+N7*1000000/(365*86400)</f>
        <v>1.1530314561136479</v>
      </c>
      <c r="P7" s="38">
        <f aca="true" t="shared" si="0" ref="P7:P24">$N$33</f>
        <v>197.01648444444442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1" ref="N8:N18">SUM(B8:M8)</f>
        <v>61.086528000000015</v>
      </c>
      <c r="O8" s="37">
        <f aca="true" t="shared" si="2" ref="O8:O25">+N8*1000000/(365*86400)</f>
        <v>1.9370410958904114</v>
      </c>
      <c r="P8" s="38">
        <f t="shared" si="0"/>
        <v>197.01648444444442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1"/>
        <v>116.05852799999998</v>
      </c>
      <c r="O9" s="37">
        <f t="shared" si="2"/>
        <v>3.6801917808219176</v>
      </c>
      <c r="P9" s="38">
        <f t="shared" si="0"/>
        <v>197.01648444444442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1"/>
        <v>368.224704</v>
      </c>
      <c r="O10" s="37">
        <f t="shared" si="2"/>
        <v>11.676328767123287</v>
      </c>
      <c r="P10" s="38">
        <f t="shared" si="0"/>
        <v>197.01648444444442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1"/>
        <v>290.0499840000001</v>
      </c>
      <c r="O11" s="37">
        <f t="shared" si="2"/>
        <v>9.19742465753425</v>
      </c>
      <c r="P11" s="38">
        <f t="shared" si="0"/>
        <v>197.01648444444442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1"/>
        <v>174.931488</v>
      </c>
      <c r="O12" s="37">
        <f t="shared" si="2"/>
        <v>5.547041095890411</v>
      </c>
      <c r="P12" s="38">
        <f t="shared" si="0"/>
        <v>197.01648444444442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1"/>
        <v>441.65260800000004</v>
      </c>
      <c r="O13" s="37">
        <f t="shared" si="2"/>
        <v>14.004712328767125</v>
      </c>
      <c r="P13" s="38">
        <f t="shared" si="0"/>
        <v>197.01648444444442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1"/>
        <v>315.5181120000001</v>
      </c>
      <c r="O14" s="37">
        <f t="shared" si="2"/>
        <v>10.005013698630139</v>
      </c>
      <c r="P14" s="38">
        <f t="shared" si="0"/>
        <v>197.01648444444442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1"/>
        <v>666.082656</v>
      </c>
      <c r="O15" s="37">
        <f t="shared" si="2"/>
        <v>21.121342465753425</v>
      </c>
      <c r="P15" s="38">
        <f t="shared" si="0"/>
        <v>197.01648444444442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1"/>
        <v>147.818304</v>
      </c>
      <c r="O16" s="37">
        <f t="shared" si="2"/>
        <v>4.687287671232877</v>
      </c>
      <c r="P16" s="38">
        <f t="shared" si="0"/>
        <v>197.01648444444442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1"/>
        <v>163.24588799999998</v>
      </c>
      <c r="O17" s="37">
        <f t="shared" si="2"/>
        <v>5.176493150684931</v>
      </c>
      <c r="P17" s="38">
        <f t="shared" si="0"/>
        <v>197.01648444444442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1"/>
        <v>182.00591999999995</v>
      </c>
      <c r="O18" s="37">
        <f t="shared" si="2"/>
        <v>5.771369863013697</v>
      </c>
      <c r="P18" s="38">
        <f t="shared" si="0"/>
        <v>197.01648444444442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 aca="true" t="shared" si="3" ref="N19:N24">SUM(B19:M19)</f>
        <v>5.329999999999999</v>
      </c>
      <c r="O19" s="37">
        <f t="shared" si="2"/>
        <v>0.16901319127346523</v>
      </c>
      <c r="P19" s="38">
        <f t="shared" si="0"/>
        <v>197.01648444444442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 t="shared" si="3"/>
        <v>79.97000000000001</v>
      </c>
      <c r="O20" s="37">
        <f t="shared" si="2"/>
        <v>2.5358320649416544</v>
      </c>
      <c r="P20" s="38">
        <f t="shared" si="0"/>
        <v>197.01648444444442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 t="shared" si="3"/>
        <v>298.73</v>
      </c>
      <c r="O21" s="37">
        <f t="shared" si="2"/>
        <v>9.472666159309995</v>
      </c>
      <c r="P21" s="38">
        <f t="shared" si="0"/>
        <v>197.01648444444442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 t="shared" si="3"/>
        <v>95.18999999999998</v>
      </c>
      <c r="O22" s="37">
        <f t="shared" si="2"/>
        <v>3.0184550989345507</v>
      </c>
      <c r="P22" s="38">
        <f t="shared" si="0"/>
        <v>197.01648444444442</v>
      </c>
      <c r="Q22" s="33"/>
    </row>
    <row r="23" spans="1:17" ht="15" customHeight="1">
      <c r="A23" s="32">
        <v>2562</v>
      </c>
      <c r="B23" s="35">
        <v>0.01</v>
      </c>
      <c r="C23" s="35">
        <v>0</v>
      </c>
      <c r="D23" s="35">
        <v>0</v>
      </c>
      <c r="E23" s="35">
        <v>0</v>
      </c>
      <c r="F23" s="35">
        <v>2.93</v>
      </c>
      <c r="G23" s="35">
        <v>17.81</v>
      </c>
      <c r="H23" s="35">
        <v>11.89</v>
      </c>
      <c r="I23" s="35">
        <v>5.52</v>
      </c>
      <c r="J23" s="35">
        <v>2.17</v>
      </c>
      <c r="K23" s="35">
        <v>1.55</v>
      </c>
      <c r="L23" s="35">
        <v>0.39</v>
      </c>
      <c r="M23" s="35">
        <v>0.04</v>
      </c>
      <c r="N23" s="36">
        <f t="shared" si="3"/>
        <v>42.309999999999995</v>
      </c>
      <c r="O23" s="37">
        <f t="shared" si="2"/>
        <v>1.3416412988330795</v>
      </c>
      <c r="P23" s="38">
        <f t="shared" si="0"/>
        <v>197.01648444444442</v>
      </c>
      <c r="Q23" s="33"/>
    </row>
    <row r="24" spans="1:17" ht="15" customHeight="1">
      <c r="A24" s="32">
        <v>2563</v>
      </c>
      <c r="B24" s="35">
        <v>0</v>
      </c>
      <c r="C24" s="35">
        <v>0</v>
      </c>
      <c r="D24" s="35">
        <v>0</v>
      </c>
      <c r="E24" s="35">
        <v>0</v>
      </c>
      <c r="F24" s="35">
        <v>4.12</v>
      </c>
      <c r="G24" s="35">
        <v>36.92</v>
      </c>
      <c r="H24" s="35">
        <v>14.09</v>
      </c>
      <c r="I24" s="35">
        <v>6.43</v>
      </c>
      <c r="J24" s="35">
        <v>0.17</v>
      </c>
      <c r="K24" s="35">
        <v>0</v>
      </c>
      <c r="L24" s="35">
        <v>0</v>
      </c>
      <c r="M24" s="35">
        <v>0</v>
      </c>
      <c r="N24" s="36">
        <f t="shared" si="3"/>
        <v>61.73</v>
      </c>
      <c r="O24" s="37">
        <f t="shared" si="2"/>
        <v>1.957445459157788</v>
      </c>
      <c r="P24" s="38">
        <f t="shared" si="0"/>
        <v>197.01648444444442</v>
      </c>
      <c r="Q24" s="33"/>
    </row>
    <row r="25" spans="1:17" ht="15" customHeight="1">
      <c r="A25" s="41">
        <v>2564</v>
      </c>
      <c r="B25" s="42">
        <v>0.13089600000000007</v>
      </c>
      <c r="C25" s="42">
        <v>0.13944960000000012</v>
      </c>
      <c r="D25" s="42">
        <v>0.13391999999999993</v>
      </c>
      <c r="E25" s="42">
        <v>0.2021760000000001</v>
      </c>
      <c r="F25" s="42">
        <v>0.5149440000000003</v>
      </c>
      <c r="G25" s="42">
        <v>163.37635200000008</v>
      </c>
      <c r="H25" s="42">
        <v>49.101120000000044</v>
      </c>
      <c r="I25" s="42">
        <v>16.981920000000006</v>
      </c>
      <c r="J25" s="42">
        <v>4.236192</v>
      </c>
      <c r="K25" s="42">
        <v>3.2248800000000006</v>
      </c>
      <c r="L25" s="42">
        <v>2.9894399999999997</v>
      </c>
      <c r="M25" s="42"/>
      <c r="N25" s="43">
        <f>SUM(B25:M25)</f>
        <v>241.03128960000012</v>
      </c>
      <c r="O25" s="44">
        <f t="shared" si="2"/>
        <v>7.643052054794524</v>
      </c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MAX(B7:B24)</f>
        <v>6.200928</v>
      </c>
      <c r="C32" s="39">
        <f aca="true" t="shared" si="4" ref="C32:N32">MAX(C7:C24)</f>
        <v>94.851648</v>
      </c>
      <c r="D32" s="39">
        <f t="shared" si="4"/>
        <v>60.222528000000004</v>
      </c>
      <c r="E32" s="39">
        <f t="shared" si="4"/>
        <v>57.24</v>
      </c>
      <c r="F32" s="39">
        <f t="shared" si="4"/>
        <v>105.43564800000001</v>
      </c>
      <c r="G32" s="39">
        <f t="shared" si="4"/>
        <v>204.59087999999997</v>
      </c>
      <c r="H32" s="39">
        <f t="shared" si="4"/>
        <v>184.48128000000003</v>
      </c>
      <c r="I32" s="39">
        <f t="shared" si="4"/>
        <v>57.26419199999995</v>
      </c>
      <c r="J32" s="39">
        <f t="shared" si="4"/>
        <v>13.132800000000001</v>
      </c>
      <c r="K32" s="39">
        <f t="shared" si="4"/>
        <v>10.850976</v>
      </c>
      <c r="L32" s="39">
        <f t="shared" si="4"/>
        <v>2.461536</v>
      </c>
      <c r="M32" s="39">
        <f t="shared" si="4"/>
        <v>5.537375999999999</v>
      </c>
      <c r="N32" s="39">
        <f t="shared" si="4"/>
        <v>666.082656</v>
      </c>
      <c r="O32" s="37">
        <f>+N32*1000000/(365*86400)</f>
        <v>21.121342465753425</v>
      </c>
      <c r="P32" s="40"/>
      <c r="Q32" s="33"/>
    </row>
    <row r="33" spans="1:17" ht="15" customHeight="1">
      <c r="A33" s="34" t="s">
        <v>16</v>
      </c>
      <c r="B33" s="39">
        <f>AVERAGE(B7:B24)</f>
        <v>0.9381951111111112</v>
      </c>
      <c r="C33" s="39">
        <f aca="true" t="shared" si="5" ref="C33:M33">AVERAGE(C7:C24)</f>
        <v>13.007951555555557</v>
      </c>
      <c r="D33" s="39">
        <f t="shared" si="5"/>
        <v>10.337878222222221</v>
      </c>
      <c r="E33" s="39">
        <f t="shared" si="5"/>
        <v>6.869456888888888</v>
      </c>
      <c r="F33" s="39">
        <f t="shared" si="5"/>
        <v>20.872266666666672</v>
      </c>
      <c r="G33" s="39">
        <f t="shared" si="5"/>
        <v>60.33058755555555</v>
      </c>
      <c r="H33" s="39">
        <f t="shared" si="5"/>
        <v>61.76522577777777</v>
      </c>
      <c r="I33" s="39">
        <f t="shared" si="5"/>
        <v>13.656676888888889</v>
      </c>
      <c r="J33" s="39">
        <f t="shared" si="5"/>
        <v>4.460432888888889</v>
      </c>
      <c r="K33" s="39">
        <f t="shared" si="5"/>
        <v>2.9576133333333328</v>
      </c>
      <c r="L33" s="39">
        <f t="shared" si="5"/>
        <v>0.9666302222222222</v>
      </c>
      <c r="M33" s="39">
        <f t="shared" si="5"/>
        <v>0.8535693333333333</v>
      </c>
      <c r="N33" s="39">
        <f>SUM(B33:M33)</f>
        <v>197.01648444444442</v>
      </c>
      <c r="O33" s="37">
        <f>+N33*1000000/(365*86400)</f>
        <v>6.247351739105924</v>
      </c>
      <c r="P33" s="40"/>
      <c r="Q33" s="33"/>
    </row>
    <row r="34" spans="1:17" ht="15" customHeight="1">
      <c r="A34" s="34" t="s">
        <v>20</v>
      </c>
      <c r="B34" s="39">
        <f>MIN(B7:B24)</f>
        <v>0</v>
      </c>
      <c r="C34" s="39">
        <f aca="true" t="shared" si="6" ref="C34:N34">MIN(C7:C24)</f>
        <v>0</v>
      </c>
      <c r="D34" s="39">
        <f t="shared" si="6"/>
        <v>0</v>
      </c>
      <c r="E34" s="39">
        <f t="shared" si="6"/>
        <v>0</v>
      </c>
      <c r="F34" s="39">
        <f t="shared" si="6"/>
        <v>0.3602880000000001</v>
      </c>
      <c r="G34" s="39">
        <f t="shared" si="6"/>
        <v>0.59</v>
      </c>
      <c r="H34" s="39">
        <f t="shared" si="6"/>
        <v>0.58</v>
      </c>
      <c r="I34" s="39">
        <f t="shared" si="6"/>
        <v>0.59</v>
      </c>
      <c r="J34" s="39">
        <f t="shared" si="6"/>
        <v>0.17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 t="shared" si="6"/>
        <v>5.329999999999999</v>
      </c>
      <c r="O34" s="37">
        <f>+N34*1000000/(365*86400)</f>
        <v>0.16901319127346523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2016-07-11T03:49:00Z</cp:lastPrinted>
  <dcterms:created xsi:type="dcterms:W3CDTF">1994-01-31T08:04:27Z</dcterms:created>
  <dcterms:modified xsi:type="dcterms:W3CDTF">2022-03-16T07:39:17Z</dcterms:modified>
  <cp:category/>
  <cp:version/>
  <cp:contentType/>
  <cp:contentStatus/>
</cp:coreProperties>
</file>