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<sst xmlns="http://schemas.openxmlformats.org/spreadsheetml/2006/main" count="29" uniqueCount="24">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</sst>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P.85 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8"/>
          <c:w val="0.8715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'P.85-H.05'!$N$7:$N$23</c:f>
              <c:numCache>
                <c:ptCount val="17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48.8</c:v>
                </c:pt>
              </c:numCache>
            </c:numRef>
          </c:val>
        </c:ser>
        <c:gapWidth val="100"/>
        <c:axId val="7461181"/>
        <c:axId val="41766"/>
      </c:barChart>
      <c:lineChart>
        <c:grouping val="standard"/>
        <c:varyColors val="0"/>
        <c:ser>
          <c:idx val="1"/>
          <c:order val="1"/>
          <c:tx>
            <c:v>ค่าเฉลี่ย 215.1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'P.85-H.05'!$P$7:$P$22</c:f>
              <c:numCache>
                <c:ptCount val="16"/>
                <c:pt idx="0">
                  <c:v>215.14</c:v>
                </c:pt>
                <c:pt idx="1">
                  <c:v>215.14</c:v>
                </c:pt>
                <c:pt idx="2">
                  <c:v>215.14</c:v>
                </c:pt>
                <c:pt idx="3">
                  <c:v>215.14</c:v>
                </c:pt>
                <c:pt idx="4">
                  <c:v>215.14</c:v>
                </c:pt>
                <c:pt idx="5">
                  <c:v>215.14</c:v>
                </c:pt>
                <c:pt idx="6">
                  <c:v>215.14</c:v>
                </c:pt>
                <c:pt idx="7">
                  <c:v>215.14</c:v>
                </c:pt>
                <c:pt idx="8">
                  <c:v>215.14</c:v>
                </c:pt>
                <c:pt idx="9">
                  <c:v>215.14</c:v>
                </c:pt>
                <c:pt idx="10">
                  <c:v>215.14</c:v>
                </c:pt>
                <c:pt idx="11">
                  <c:v>215.14</c:v>
                </c:pt>
                <c:pt idx="12">
                  <c:v>215.14</c:v>
                </c:pt>
                <c:pt idx="13">
                  <c:v>215.14</c:v>
                </c:pt>
                <c:pt idx="14">
                  <c:v>215.14</c:v>
                </c:pt>
                <c:pt idx="15">
                  <c:v>215.14</c:v>
                </c:pt>
              </c:numCache>
            </c:numRef>
          </c:val>
          <c:smooth val="0"/>
        </c:ser>
        <c:axId val="7461181"/>
        <c:axId val="41766"/>
      </c:line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766"/>
        <c:crossesAt val="0"/>
        <c:auto val="1"/>
        <c:lblOffset val="100"/>
        <c:tickLblSkip val="1"/>
        <c:noMultiLvlLbl val="0"/>
      </c:catAx>
      <c:valAx>
        <c:axId val="4176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118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6">
      <selection activeCell="R27" sqref="R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 aca="true" t="shared" si="0" ref="O7:O23">+N7*0.0317097</f>
        <v>1.1530281114</v>
      </c>
      <c r="P7" s="38">
        <f aca="true" t="shared" si="1" ref="P7:P22">$N$49</f>
        <v>215.14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2" ref="N8:N18">SUM(B8:M8)</f>
        <v>61.086528000000015</v>
      </c>
      <c r="O8" s="37">
        <f t="shared" si="0"/>
        <v>1.9370354769216005</v>
      </c>
      <c r="P8" s="38">
        <f t="shared" si="1"/>
        <v>215.14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2"/>
        <v>116.05852799999998</v>
      </c>
      <c r="O9" s="37">
        <f t="shared" si="0"/>
        <v>3.6801811053215996</v>
      </c>
      <c r="P9" s="38">
        <f t="shared" si="1"/>
        <v>215.14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2"/>
        <v>368.224704</v>
      </c>
      <c r="O10" s="37">
        <f t="shared" si="0"/>
        <v>11.6762948964288</v>
      </c>
      <c r="P10" s="38">
        <f t="shared" si="1"/>
        <v>215.14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2"/>
        <v>290.0499840000001</v>
      </c>
      <c r="O11" s="37">
        <f t="shared" si="0"/>
        <v>9.197397977644803</v>
      </c>
      <c r="P11" s="38">
        <f t="shared" si="1"/>
        <v>215.14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2"/>
        <v>174.931488</v>
      </c>
      <c r="O12" s="37">
        <f t="shared" si="0"/>
        <v>5.5470250050336</v>
      </c>
      <c r="P12" s="38">
        <f t="shared" si="1"/>
        <v>215.14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2"/>
        <v>441.65260800000004</v>
      </c>
      <c r="O13" s="37">
        <f t="shared" si="0"/>
        <v>14.004671703897602</v>
      </c>
      <c r="P13" s="38">
        <f t="shared" si="1"/>
        <v>215.14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2"/>
        <v>315.5181120000001</v>
      </c>
      <c r="O14" s="37">
        <f t="shared" si="0"/>
        <v>10.004984676086403</v>
      </c>
      <c r="P14" s="38">
        <f t="shared" si="1"/>
        <v>215.14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2"/>
        <v>666.082656</v>
      </c>
      <c r="O15" s="37">
        <f t="shared" si="0"/>
        <v>21.121281196963203</v>
      </c>
      <c r="P15" s="38">
        <f t="shared" si="1"/>
        <v>215.14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2"/>
        <v>147.818304</v>
      </c>
      <c r="O16" s="37">
        <f t="shared" si="0"/>
        <v>4.6872740743488</v>
      </c>
      <c r="P16" s="38">
        <f t="shared" si="1"/>
        <v>215.14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2"/>
        <v>163.24588799999998</v>
      </c>
      <c r="O17" s="37">
        <f t="shared" si="0"/>
        <v>5.1764781347136</v>
      </c>
      <c r="P17" s="38">
        <f t="shared" si="1"/>
        <v>215.14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2"/>
        <v>182.00591999999995</v>
      </c>
      <c r="O18" s="37">
        <f t="shared" si="0"/>
        <v>5.771353121423998</v>
      </c>
      <c r="P18" s="38">
        <f t="shared" si="1"/>
        <v>215.14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>SUM(B19:M19)</f>
        <v>5.329999999999999</v>
      </c>
      <c r="O19" s="37">
        <f t="shared" si="0"/>
        <v>0.169012701</v>
      </c>
      <c r="P19" s="38">
        <f t="shared" si="1"/>
        <v>215.14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>SUM(B20:M20)</f>
        <v>79.97000000000001</v>
      </c>
      <c r="O20" s="37">
        <f t="shared" si="0"/>
        <v>2.5358247090000003</v>
      </c>
      <c r="P20" s="38">
        <f t="shared" si="1"/>
        <v>215.14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>SUM(B21:M21)</f>
        <v>298.73</v>
      </c>
      <c r="O21" s="37">
        <f t="shared" si="0"/>
        <v>9.472638681000001</v>
      </c>
      <c r="P21" s="38">
        <f t="shared" si="1"/>
        <v>215.14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>SUM(B22:M22)</f>
        <v>95.18999999999998</v>
      </c>
      <c r="O22" s="37">
        <f t="shared" si="0"/>
        <v>3.0184463429999995</v>
      </c>
      <c r="P22" s="38">
        <f t="shared" si="1"/>
        <v>215.14</v>
      </c>
      <c r="Q22" s="33"/>
    </row>
    <row r="23" spans="1:17" ht="15" customHeight="1">
      <c r="A23" s="41">
        <v>2562</v>
      </c>
      <c r="B23" s="42">
        <v>0.1</v>
      </c>
      <c r="C23" s="42">
        <v>0.1</v>
      </c>
      <c r="D23" s="42">
        <v>0.1</v>
      </c>
      <c r="E23" s="42">
        <v>0.1</v>
      </c>
      <c r="F23" s="42">
        <v>2.8</v>
      </c>
      <c r="G23" s="42">
        <v>19.9</v>
      </c>
      <c r="H23" s="42">
        <v>15.2</v>
      </c>
      <c r="I23" s="42">
        <v>10.5</v>
      </c>
      <c r="J23" s="42">
        <v>2.5</v>
      </c>
      <c r="K23" s="42">
        <v>1.2</v>
      </c>
      <c r="L23" s="42">
        <v>0.2</v>
      </c>
      <c r="M23" s="42">
        <v>0.2</v>
      </c>
      <c r="N23" s="43">
        <f>SUM(B23:M23)</f>
        <v>52.900000000000006</v>
      </c>
      <c r="O23" s="44">
        <f t="shared" si="0"/>
        <v>1.6774431300000001</v>
      </c>
      <c r="P23" s="38"/>
      <c r="Q23" s="33"/>
    </row>
    <row r="24" spans="1:17" ht="15" customHeight="1">
      <c r="A24" s="32">
        <v>2563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6.2</v>
      </c>
      <c r="C48" s="39">
        <v>94.85</v>
      </c>
      <c r="D48" s="39">
        <v>60.22</v>
      </c>
      <c r="E48" s="39">
        <v>57.24</v>
      </c>
      <c r="F48" s="39">
        <v>105.44</v>
      </c>
      <c r="G48" s="39">
        <v>204.59</v>
      </c>
      <c r="H48" s="39">
        <v>184.48</v>
      </c>
      <c r="I48" s="39">
        <v>57.26</v>
      </c>
      <c r="J48" s="39">
        <v>13.13</v>
      </c>
      <c r="K48" s="39">
        <v>10.85</v>
      </c>
      <c r="L48" s="39">
        <v>2.46</v>
      </c>
      <c r="M48" s="39">
        <v>5.54</v>
      </c>
      <c r="N48" s="39">
        <f>MAX(N7:N21)</f>
        <v>666.082656</v>
      </c>
      <c r="O48" s="39">
        <f>MAX(O7:O21)</f>
        <v>21.121281196963203</v>
      </c>
      <c r="P48" s="40"/>
      <c r="Q48" s="33"/>
    </row>
    <row r="49" spans="1:17" ht="15" customHeight="1">
      <c r="A49" s="34" t="s">
        <v>16</v>
      </c>
      <c r="B49" s="39">
        <v>1.06</v>
      </c>
      <c r="C49" s="39">
        <v>14.63</v>
      </c>
      <c r="D49" s="39">
        <v>11.63</v>
      </c>
      <c r="E49" s="39">
        <v>7.73</v>
      </c>
      <c r="F49" s="39">
        <v>23.04</v>
      </c>
      <c r="G49" s="39">
        <v>64.45</v>
      </c>
      <c r="H49" s="39">
        <v>67.86</v>
      </c>
      <c r="I49" s="39">
        <v>14.62</v>
      </c>
      <c r="J49" s="39">
        <v>4.87</v>
      </c>
      <c r="K49" s="39">
        <v>3.23</v>
      </c>
      <c r="L49" s="39">
        <v>1.06</v>
      </c>
      <c r="M49" s="39">
        <v>0.96</v>
      </c>
      <c r="N49" s="39">
        <f>SUM(B49:M49)</f>
        <v>215.14</v>
      </c>
      <c r="O49" s="39">
        <f>AVERAGE(O7:O21)</f>
        <v>7.075632104745602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0</v>
      </c>
      <c r="D50" s="39">
        <v>0</v>
      </c>
      <c r="E50" s="39">
        <v>0.04</v>
      </c>
      <c r="F50" s="39">
        <v>0.36</v>
      </c>
      <c r="G50" s="39">
        <v>0.59</v>
      </c>
      <c r="H50" s="39">
        <v>0.58</v>
      </c>
      <c r="I50" s="39">
        <v>0.59</v>
      </c>
      <c r="J50" s="39">
        <v>0.2</v>
      </c>
      <c r="K50" s="39">
        <v>0.08</v>
      </c>
      <c r="L50" s="39">
        <v>0</v>
      </c>
      <c r="M50" s="39">
        <v>0</v>
      </c>
      <c r="N50" s="39">
        <f>MIN(N7:N21)</f>
        <v>5.329999999999999</v>
      </c>
      <c r="O50" s="39">
        <f>MIN(O7:O21)</f>
        <v>0.169012701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2016-07-11T03:49:00Z</cp:lastPrinted>
  <dcterms:created xsi:type="dcterms:W3CDTF">1994-01-31T08:04:27Z</dcterms:created>
  <dcterms:modified xsi:type="dcterms:W3CDTF">2020-04-23T03:14:10Z</dcterms:modified>
  <cp:category/>
  <cp:version/>
  <cp:contentType/>
  <cp:contentStatus/>
</cp:coreProperties>
</file>