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P.85" sheetId="1" r:id="rId1"/>
    <sheet name="ปริมาณน้ำสูงสุด" sheetId="2" r:id="rId2"/>
    <sheet name="Data P.85" sheetId="3" r:id="rId3"/>
  </sheets>
  <definedNames>
    <definedName name="Print_Area_MI">#REF!</definedName>
    <definedName name="_xlnm.Print_Titles" localSheetId="2">'Data P.85'!$1:$8</definedName>
  </definedNames>
  <calcPr fullCalcOnLoad="1"/>
</workbook>
</file>

<file path=xl/sharedStrings.xml><?xml version="1.0" encoding="utf-8"?>
<sst xmlns="http://schemas.openxmlformats.org/spreadsheetml/2006/main" count="42" uniqueCount="21">
  <si>
    <t xml:space="preserve">       ปริมาณน้ำรายปี</t>
  </si>
  <si>
    <t xml:space="preserve"> </t>
  </si>
  <si>
    <t>สถานี :  P.85 บ้านหล่ายแก้ว     อ.บ้านโฮ่ง  จ.ลำพูน</t>
  </si>
  <si>
    <t>พื้นที่รับน้ำ  2052      ตร.กม.</t>
  </si>
  <si>
    <t>ตลิ่งฝั่งซ้าย 295.354 ม.(ร.ท.ก.) ตลิ่งฝั่งขวา  295.336 ม.(ร.ท.ก.) ท้องน้ำ 289.799   ม.(ร.ท.ก.) ศูนย์เสาระดับน้ำ 290.368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</si>
  <si>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</si>
  <si>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</si>
  <si>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</si>
  <si>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</si>
  <si>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</si>
  <si>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</si>
  <si>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</si>
  <si>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</si>
  <si>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</si>
  <si>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</si>
  <si>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</si>
  <si>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</si>
  <si>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</si>
  <si>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</si>
  <si>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</si>
  <si>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r>
      <t>หมายเหตุ</t>
    </r>
    <r>
      <rPr>
        <sz val="14"/>
        <rFont val="AngsanaUPC"/>
        <family val="1"/>
      </rPr>
      <t xml:space="preserve">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</si>
</sst>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0.000"/>
    <numFmt numFmtId="193" formatCode="d\ \ด\ด\ด"/>
    <numFmt numFmtId="194" formatCode="d\ mmm"/>
    <numFmt numFmtId="195" formatCode="bbbb"/>
    <numFmt numFmtId="196" formatCode="#,##0.00_ ;\-#,##0.00\ "/>
  </numFmts>
  <fonts count="3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10"/>
      <name val="AngsanaUPC"/>
      <family val="1"/>
    </font>
    <font>
      <sz val="14"/>
      <color indexed="8"/>
      <name val="AngsanaUPC"/>
      <family val="1"/>
    </font>
    <font>
      <u val="single"/>
      <sz val="14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9" fillId="11" borderId="5" applyNumberFormat="0" applyAlignment="0" applyProtection="0"/>
    <xf numFmtId="0" fontId="0" fillId="4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95">
    <xf numFmtId="189" fontId="0" fillId="0" borderId="0" xfId="0" applyAlignment="1">
      <alignment/>
    </xf>
    <xf numFmtId="0" fontId="0" fillId="0" borderId="0" xfId="46">
      <alignment/>
      <protection/>
    </xf>
    <xf numFmtId="193" fontId="23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193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193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193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193" fontId="0" fillId="0" borderId="0" xfId="46" applyNumberFormat="1">
      <alignment/>
      <protection/>
    </xf>
    <xf numFmtId="0" fontId="24" fillId="0" borderId="0" xfId="46" applyFont="1" applyAlignment="1">
      <alignment horizontal="left"/>
      <protection/>
    </xf>
    <xf numFmtId="2" fontId="25" fillId="0" borderId="0" xfId="46" applyNumberFormat="1" applyFont="1">
      <alignment/>
      <protection/>
    </xf>
    <xf numFmtId="193" fontId="25" fillId="0" borderId="0" xfId="46" applyNumberFormat="1" applyFont="1" applyAlignment="1">
      <alignment horizontal="right"/>
      <protection/>
    </xf>
    <xf numFmtId="0" fontId="25" fillId="0" borderId="0" xfId="46" applyFont="1">
      <alignment/>
      <protection/>
    </xf>
    <xf numFmtId="193" fontId="25" fillId="0" borderId="0" xfId="46" applyNumberFormat="1" applyFont="1">
      <alignment/>
      <protection/>
    </xf>
    <xf numFmtId="2" fontId="25" fillId="0" borderId="0" xfId="46" applyNumberFormat="1" applyFont="1" applyAlignment="1">
      <alignment horizontal="right"/>
      <protection/>
    </xf>
    <xf numFmtId="193" fontId="24" fillId="0" borderId="0" xfId="46" applyNumberFormat="1" applyFont="1" applyAlignment="1">
      <alignment horizontal="center"/>
      <protection/>
    </xf>
    <xf numFmtId="195" fontId="0" fillId="0" borderId="0" xfId="46" applyNumberFormat="1" applyBorder="1">
      <alignment/>
      <protection/>
    </xf>
    <xf numFmtId="2" fontId="0" fillId="0" borderId="0" xfId="46" applyNumberFormat="1" applyBorder="1">
      <alignment/>
      <protection/>
    </xf>
    <xf numFmtId="0" fontId="25" fillId="0" borderId="0" xfId="46" applyFont="1" applyAlignment="1">
      <alignment horizontal="left"/>
      <protection/>
    </xf>
    <xf numFmtId="2" fontId="25" fillId="0" borderId="0" xfId="46" applyNumberFormat="1" applyFont="1" applyAlignment="1">
      <alignment horizontal="left"/>
      <protection/>
    </xf>
    <xf numFmtId="2" fontId="25" fillId="0" borderId="0" xfId="46" applyNumberFormat="1" applyFont="1" applyAlignment="1">
      <alignment horizontal="center"/>
      <protection/>
    </xf>
    <xf numFmtId="193" fontId="25" fillId="0" borderId="0" xfId="46" applyNumberFormat="1" applyFont="1" applyAlignment="1">
      <alignment horizontal="center"/>
      <protection/>
    </xf>
    <xf numFmtId="0" fontId="25" fillId="0" borderId="10" xfId="46" applyFont="1" applyBorder="1" applyAlignment="1">
      <alignment horizontal="center"/>
      <protection/>
    </xf>
    <xf numFmtId="2" fontId="25" fillId="0" borderId="11" xfId="46" applyNumberFormat="1" applyFont="1" applyBorder="1" applyAlignment="1">
      <alignment horizontal="centerContinuous"/>
      <protection/>
    </xf>
    <xf numFmtId="0" fontId="25" fillId="0" borderId="11" xfId="46" applyFont="1" applyBorder="1" applyAlignment="1">
      <alignment horizontal="centerContinuous"/>
      <protection/>
    </xf>
    <xf numFmtId="193" fontId="26" fillId="0" borderId="11" xfId="46" applyNumberFormat="1" applyFont="1" applyBorder="1" applyAlignment="1">
      <alignment horizontal="centerContinuous"/>
      <protection/>
    </xf>
    <xf numFmtId="2" fontId="26" fillId="0" borderId="11" xfId="46" applyNumberFormat="1" applyFont="1" applyBorder="1" applyAlignment="1">
      <alignment horizontal="centerContinuous"/>
      <protection/>
    </xf>
    <xf numFmtId="193" fontId="26" fillId="0" borderId="12" xfId="46" applyNumberFormat="1" applyFont="1" applyBorder="1" applyAlignment="1">
      <alignment horizontal="centerContinuous"/>
      <protection/>
    </xf>
    <xf numFmtId="193" fontId="25" fillId="0" borderId="11" xfId="46" applyNumberFormat="1" applyFont="1" applyBorder="1" applyAlignment="1">
      <alignment horizontal="centerContinuous"/>
      <protection/>
    </xf>
    <xf numFmtId="2" fontId="25" fillId="0" borderId="13" xfId="46" applyNumberFormat="1" applyFont="1" applyBorder="1" applyAlignment="1">
      <alignment horizontal="centerContinuous"/>
      <protection/>
    </xf>
    <xf numFmtId="2" fontId="26" fillId="0" borderId="14" xfId="46" applyNumberFormat="1" applyFont="1" applyBorder="1" applyAlignment="1">
      <alignment horizontal="centerContinuous"/>
      <protection/>
    </xf>
    <xf numFmtId="0" fontId="25" fillId="0" borderId="15" xfId="46" applyFont="1" applyBorder="1" applyAlignment="1">
      <alignment horizontal="center"/>
      <protection/>
    </xf>
    <xf numFmtId="2" fontId="25" fillId="0" borderId="16" xfId="46" applyNumberFormat="1" applyFont="1" applyBorder="1" applyAlignment="1">
      <alignment horizontal="centerContinuous"/>
      <protection/>
    </xf>
    <xf numFmtId="0" fontId="25" fillId="0" borderId="17" xfId="46" applyFont="1" applyBorder="1" applyAlignment="1">
      <alignment horizontal="centerContinuous"/>
      <protection/>
    </xf>
    <xf numFmtId="193" fontId="25" fillId="0" borderId="16" xfId="46" applyNumberFormat="1" applyFont="1" applyBorder="1" applyAlignment="1">
      <alignment horizontal="centerContinuous"/>
      <protection/>
    </xf>
    <xf numFmtId="0" fontId="25" fillId="0" borderId="16" xfId="46" applyFont="1" applyBorder="1" applyAlignment="1">
      <alignment horizontal="centerContinuous"/>
      <protection/>
    </xf>
    <xf numFmtId="193" fontId="25" fillId="0" borderId="18" xfId="46" applyNumberFormat="1" applyFont="1" applyBorder="1" applyAlignment="1">
      <alignment horizontal="centerContinuous"/>
      <protection/>
    </xf>
    <xf numFmtId="2" fontId="25" fillId="0" borderId="17" xfId="46" applyNumberFormat="1" applyFont="1" applyBorder="1" applyAlignment="1">
      <alignment horizontal="centerContinuous"/>
      <protection/>
    </xf>
    <xf numFmtId="2" fontId="0" fillId="0" borderId="0" xfId="46" applyNumberFormat="1" applyFont="1" applyBorder="1">
      <alignment/>
      <protection/>
    </xf>
    <xf numFmtId="2" fontId="25" fillId="0" borderId="15" xfId="46" applyNumberFormat="1" applyFont="1" applyBorder="1" applyAlignment="1">
      <alignment horizontal="center"/>
      <protection/>
    </xf>
    <xf numFmtId="2" fontId="26" fillId="0" borderId="19" xfId="46" applyNumberFormat="1" applyFont="1" applyBorder="1">
      <alignment/>
      <protection/>
    </xf>
    <xf numFmtId="193" fontId="26" fillId="0" borderId="19" xfId="46" applyNumberFormat="1" applyFont="1" applyBorder="1" applyAlignment="1">
      <alignment horizontal="center"/>
      <protection/>
    </xf>
    <xf numFmtId="2" fontId="26" fillId="0" borderId="19" xfId="46" applyNumberFormat="1" applyFont="1" applyBorder="1" applyAlignment="1">
      <alignment horizontal="left"/>
      <protection/>
    </xf>
    <xf numFmtId="2" fontId="26" fillId="0" borderId="19" xfId="46" applyNumberFormat="1" applyFont="1" applyBorder="1" applyAlignment="1">
      <alignment horizontal="center"/>
      <protection/>
    </xf>
    <xf numFmtId="193" fontId="26" fillId="0" borderId="15" xfId="46" applyNumberFormat="1" applyFont="1" applyBorder="1" applyAlignment="1">
      <alignment horizontal="center"/>
      <protection/>
    </xf>
    <xf numFmtId="0" fontId="25" fillId="0" borderId="18" xfId="46" applyFont="1" applyBorder="1">
      <alignment/>
      <protection/>
    </xf>
    <xf numFmtId="2" fontId="26" fillId="0" borderId="16" xfId="46" applyNumberFormat="1" applyFont="1" applyBorder="1">
      <alignment/>
      <protection/>
    </xf>
    <xf numFmtId="2" fontId="26" fillId="0" borderId="16" xfId="46" applyNumberFormat="1" applyFont="1" applyBorder="1" applyAlignment="1">
      <alignment horizontal="center"/>
      <protection/>
    </xf>
    <xf numFmtId="193" fontId="26" fillId="0" borderId="16" xfId="46" applyNumberFormat="1" applyFont="1" applyBorder="1" applyAlignment="1">
      <alignment horizontal="right"/>
      <protection/>
    </xf>
    <xf numFmtId="193" fontId="26" fillId="0" borderId="16" xfId="46" applyNumberFormat="1" applyFont="1" applyBorder="1" applyAlignment="1">
      <alignment horizontal="center"/>
      <protection/>
    </xf>
    <xf numFmtId="193" fontId="26" fillId="0" borderId="18" xfId="46" applyNumberFormat="1" applyFont="1" applyBorder="1">
      <alignment/>
      <protection/>
    </xf>
    <xf numFmtId="0" fontId="0" fillId="0" borderId="0" xfId="46" applyAlignment="1">
      <alignment horizontal="right"/>
      <protection/>
    </xf>
    <xf numFmtId="0" fontId="0" fillId="0" borderId="15" xfId="46" applyBorder="1">
      <alignment/>
      <protection/>
    </xf>
    <xf numFmtId="2" fontId="0" fillId="0" borderId="20" xfId="46" applyNumberFormat="1" applyBorder="1">
      <alignment/>
      <protection/>
    </xf>
    <xf numFmtId="2" fontId="0" fillId="0" borderId="21" xfId="46" applyNumberFormat="1" applyBorder="1">
      <alignment/>
      <protection/>
    </xf>
    <xf numFmtId="194" fontId="0" fillId="0" borderId="22" xfId="46" applyNumberFormat="1" applyBorder="1">
      <alignment/>
      <protection/>
    </xf>
    <xf numFmtId="2" fontId="0" fillId="0" borderId="20" xfId="46" applyNumberFormat="1" applyBorder="1" applyAlignment="1">
      <alignment horizontal="right"/>
      <protection/>
    </xf>
    <xf numFmtId="2" fontId="0" fillId="0" borderId="21" xfId="46" applyNumberFormat="1" applyBorder="1" applyAlignment="1">
      <alignment horizontal="right"/>
      <protection/>
    </xf>
    <xf numFmtId="2" fontId="0" fillId="0" borderId="23" xfId="46" applyNumberFormat="1" applyBorder="1">
      <alignment/>
      <protection/>
    </xf>
    <xf numFmtId="2" fontId="0" fillId="0" borderId="22" xfId="46" applyNumberFormat="1" applyBorder="1">
      <alignment/>
      <protection/>
    </xf>
    <xf numFmtId="2" fontId="0" fillId="0" borderId="0" xfId="46" applyNumberFormat="1" applyBorder="1" applyAlignment="1">
      <alignment horizontal="right"/>
      <protection/>
    </xf>
    <xf numFmtId="2" fontId="0" fillId="0" borderId="0" xfId="46" applyNumberFormat="1" applyFill="1" applyBorder="1">
      <alignment/>
      <protection/>
    </xf>
    <xf numFmtId="0" fontId="0" fillId="0" borderId="15" xfId="46" applyFont="1" applyBorder="1">
      <alignment/>
      <protection/>
    </xf>
    <xf numFmtId="2" fontId="0" fillId="18" borderId="20" xfId="46" applyNumberFormat="1" applyFill="1" applyBorder="1">
      <alignment/>
      <protection/>
    </xf>
    <xf numFmtId="2" fontId="0" fillId="18" borderId="21" xfId="46" applyNumberFormat="1" applyFont="1" applyFill="1" applyBorder="1">
      <alignment/>
      <protection/>
    </xf>
    <xf numFmtId="194" fontId="0" fillId="0" borderId="22" xfId="46" applyNumberFormat="1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3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2" fontId="0" fillId="0" borderId="0" xfId="46" applyNumberFormat="1" applyFont="1">
      <alignment/>
      <protection/>
    </xf>
    <xf numFmtId="194" fontId="0" fillId="0" borderId="22" xfId="46" applyNumberFormat="1" applyFont="1" applyBorder="1" applyAlignment="1">
      <alignment horizontal="right"/>
      <protection/>
    </xf>
    <xf numFmtId="2" fontId="0" fillId="0" borderId="23" xfId="46" applyNumberFormat="1" applyBorder="1" applyAlignment="1">
      <alignment horizontal="right"/>
      <protection/>
    </xf>
    <xf numFmtId="2" fontId="27" fillId="0" borderId="0" xfId="46" applyNumberFormat="1" applyFont="1">
      <alignment/>
      <protection/>
    </xf>
    <xf numFmtId="2" fontId="28" fillId="0" borderId="0" xfId="46" applyNumberFormat="1" applyFont="1">
      <alignment/>
      <protection/>
    </xf>
    <xf numFmtId="2" fontId="27" fillId="0" borderId="0" xfId="46" applyNumberFormat="1" applyFont="1">
      <alignment/>
      <protection/>
    </xf>
    <xf numFmtId="192" fontId="0" fillId="0" borderId="21" xfId="46" applyNumberFormat="1" applyBorder="1" applyAlignment="1">
      <alignment horizontal="right"/>
      <protection/>
    </xf>
    <xf numFmtId="192" fontId="0" fillId="0" borderId="21" xfId="46" applyNumberFormat="1" applyBorder="1">
      <alignment/>
      <protection/>
    </xf>
    <xf numFmtId="2" fontId="29" fillId="0" borderId="20" xfId="46" applyNumberFormat="1" applyFont="1" applyBorder="1">
      <alignment/>
      <protection/>
    </xf>
    <xf numFmtId="193" fontId="0" fillId="0" borderId="23" xfId="46" applyNumberFormat="1" applyBorder="1" applyAlignment="1">
      <alignment horizontal="center"/>
      <protection/>
    </xf>
    <xf numFmtId="193" fontId="0" fillId="0" borderId="22" xfId="46" applyNumberFormat="1" applyBorder="1" applyAlignment="1">
      <alignment horizontal="center"/>
      <protection/>
    </xf>
    <xf numFmtId="2" fontId="0" fillId="0" borderId="20" xfId="46" applyNumberFormat="1" applyBorder="1" applyAlignment="1">
      <alignment horizontal="center"/>
      <protection/>
    </xf>
    <xf numFmtId="194" fontId="0" fillId="0" borderId="22" xfId="46" applyNumberFormat="1" applyBorder="1" applyAlignment="1">
      <alignment horizontal="center"/>
      <protection/>
    </xf>
    <xf numFmtId="193" fontId="0" fillId="0" borderId="22" xfId="46" applyNumberFormat="1" applyBorder="1">
      <alignment/>
      <protection/>
    </xf>
    <xf numFmtId="2" fontId="29" fillId="0" borderId="21" xfId="46" applyNumberFormat="1" applyFont="1" applyBorder="1">
      <alignment/>
      <protection/>
    </xf>
    <xf numFmtId="0" fontId="0" fillId="0" borderId="18" xfId="46" applyBorder="1">
      <alignment/>
      <protection/>
    </xf>
    <xf numFmtId="2" fontId="0" fillId="0" borderId="24" xfId="46" applyNumberFormat="1" applyBorder="1">
      <alignment/>
      <protection/>
    </xf>
    <xf numFmtId="2" fontId="0" fillId="0" borderId="25" xfId="46" applyNumberFormat="1" applyBorder="1">
      <alignment/>
      <protection/>
    </xf>
    <xf numFmtId="193" fontId="0" fillId="0" borderId="26" xfId="46" applyNumberFormat="1" applyBorder="1">
      <alignment/>
      <protection/>
    </xf>
    <xf numFmtId="2" fontId="0" fillId="0" borderId="27" xfId="46" applyNumberFormat="1" applyBorder="1">
      <alignment/>
      <protection/>
    </xf>
    <xf numFmtId="2" fontId="0" fillId="0" borderId="26" xfId="46" applyNumberFormat="1" applyBorder="1">
      <alignment/>
      <protection/>
    </xf>
    <xf numFmtId="2" fontId="0" fillId="0" borderId="0" xfId="46" applyNumberFormat="1" applyFont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85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สถานี P.85 น้ำลี้ บ้านหล่ายแก้ว อ.ลี้ จ.ลำพูน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935"/>
          <c:y val="0.23175"/>
          <c:w val="0.78525"/>
          <c:h val="0.664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P.85'!$A$9:$A$23</c:f>
              <c:numCache>
                <c:ptCount val="15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</c:numCache>
            </c:numRef>
          </c:cat>
          <c:val>
            <c:numRef>
              <c:f>'Data P.85'!$Q$9:$Q$23</c:f>
              <c:numCache>
                <c:ptCount val="15"/>
                <c:pt idx="0">
                  <c:v>1.24</c:v>
                </c:pt>
                <c:pt idx="1">
                  <c:v>3.7</c:v>
                </c:pt>
                <c:pt idx="2">
                  <c:v>2.7</c:v>
                </c:pt>
                <c:pt idx="3">
                  <c:v>3.5</c:v>
                </c:pt>
                <c:pt idx="4">
                  <c:v>2.8500000000000227</c:v>
                </c:pt>
                <c:pt idx="5">
                  <c:v>2.2520000000000095</c:v>
                </c:pt>
                <c:pt idx="6">
                  <c:v>3.1999999999999886</c:v>
                </c:pt>
                <c:pt idx="7">
                  <c:v>4.100000000000023</c:v>
                </c:pt>
                <c:pt idx="8">
                  <c:v>4.480000000000018</c:v>
                </c:pt>
                <c:pt idx="9">
                  <c:v>1.170000000000016</c:v>
                </c:pt>
                <c:pt idx="10">
                  <c:v>1.829999999999984</c:v>
                </c:pt>
                <c:pt idx="11">
                  <c:v>1.6999999999999886</c:v>
                </c:pt>
                <c:pt idx="12">
                  <c:v>-0.19999999999998863</c:v>
                </c:pt>
                <c:pt idx="13">
                  <c:v>1.259999999999991</c:v>
                </c:pt>
                <c:pt idx="14">
                  <c:v>1.8600000000000136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P.85'!$A$9:$A$23</c:f>
              <c:numCache>
                <c:ptCount val="15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</c:numCache>
            </c:numRef>
          </c:cat>
          <c:val>
            <c:numRef>
              <c:f>'Data P.85'!$T$9:$T$23</c:f>
              <c:numCache>
                <c:ptCount val="15"/>
                <c:pt idx="0">
                  <c:v>-0.07</c:v>
                </c:pt>
                <c:pt idx="1">
                  <c:v>-0.3</c:v>
                </c:pt>
                <c:pt idx="2">
                  <c:v>-0.3</c:v>
                </c:pt>
                <c:pt idx="3">
                  <c:v>-0.3</c:v>
                </c:pt>
                <c:pt idx="4">
                  <c:v>-0.49799999999999045</c:v>
                </c:pt>
                <c:pt idx="5">
                  <c:v>-0.2980000000000018</c:v>
                </c:pt>
                <c:pt idx="6">
                  <c:v>-0.4300000000000068</c:v>
                </c:pt>
                <c:pt idx="7">
                  <c:v>-0.44999999999998863</c:v>
                </c:pt>
                <c:pt idx="8">
                  <c:v>-0.9099999999999682</c:v>
                </c:pt>
                <c:pt idx="9">
                  <c:v>-1.0079999999999814</c:v>
                </c:pt>
                <c:pt idx="10">
                  <c:v>-1.4780000000000086</c:v>
                </c:pt>
                <c:pt idx="11">
                  <c:v>-2.0400000000000205</c:v>
                </c:pt>
                <c:pt idx="12">
                  <c:v>-2.019999999999982</c:v>
                </c:pt>
                <c:pt idx="13">
                  <c:v>-2.1000000000000227</c:v>
                </c:pt>
                <c:pt idx="14">
                  <c:v>-1.6779999999999973</c:v>
                </c:pt>
              </c:numCache>
            </c:numRef>
          </c:val>
        </c:ser>
        <c:overlap val="100"/>
        <c:gapWidth val="50"/>
        <c:axId val="6009930"/>
        <c:axId val="54089371"/>
      </c:barChart>
      <c:catAx>
        <c:axId val="6009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4089371"/>
        <c:crossesAt val="-3"/>
        <c:auto val="1"/>
        <c:lblOffset val="100"/>
        <c:tickLblSkip val="1"/>
        <c:noMultiLvlLbl val="0"/>
      </c:catAx>
      <c:valAx>
        <c:axId val="54089371"/>
        <c:scaling>
          <c:orientation val="minMax"/>
          <c:max val="7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009930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89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สถานี P.85 น้ำลี้ บ้านหล่ายแก้ว อ.ลี้ จ.ลำพูน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21175"/>
          <c:w val="0.8255"/>
          <c:h val="0.70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P.85'!$A$9:$A$23</c:f>
              <c:numCache>
                <c:ptCount val="15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</c:numCache>
            </c:numRef>
          </c:cat>
          <c:val>
            <c:numRef>
              <c:f>'Data P.85'!$C$9:$C$23</c:f>
              <c:numCache>
                <c:ptCount val="15"/>
                <c:pt idx="0">
                  <c:v>19.4</c:v>
                </c:pt>
                <c:pt idx="1">
                  <c:v>49.75</c:v>
                </c:pt>
                <c:pt idx="2">
                  <c:v>78.45</c:v>
                </c:pt>
                <c:pt idx="3">
                  <c:v>261.7</c:v>
                </c:pt>
                <c:pt idx="4">
                  <c:v>196</c:v>
                </c:pt>
                <c:pt idx="5">
                  <c:v>139.8</c:v>
                </c:pt>
                <c:pt idx="6">
                  <c:v>246.48</c:v>
                </c:pt>
                <c:pt idx="7">
                  <c:v>428.12</c:v>
                </c:pt>
                <c:pt idx="8">
                  <c:v>420.75</c:v>
                </c:pt>
                <c:pt idx="9">
                  <c:v>63.49</c:v>
                </c:pt>
                <c:pt idx="10">
                  <c:v>114.04</c:v>
                </c:pt>
                <c:pt idx="11">
                  <c:v>199.05</c:v>
                </c:pt>
                <c:pt idx="12">
                  <c:v>0.35</c:v>
                </c:pt>
                <c:pt idx="13">
                  <c:v>106.3</c:v>
                </c:pt>
                <c:pt idx="14">
                  <c:v>198.18</c:v>
                </c:pt>
              </c:numCache>
            </c:numRef>
          </c:val>
        </c:ser>
        <c:gapWidth val="50"/>
        <c:axId val="17042292"/>
        <c:axId val="19162901"/>
      </c:barChart>
      <c:catAx>
        <c:axId val="170422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9162901"/>
        <c:crosses val="autoZero"/>
        <c:auto val="1"/>
        <c:lblOffset val="100"/>
        <c:tickLblSkip val="1"/>
        <c:noMultiLvlLbl val="0"/>
      </c:catAx>
      <c:valAx>
        <c:axId val="19162901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3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7042292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2"/>
  <sheetViews>
    <sheetView workbookViewId="0" topLeftCell="A13">
      <selection activeCell="N29" sqref="N29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8.16015625" style="6" customWidth="1"/>
    <col min="4" max="4" width="7.66015625" style="11" customWidth="1"/>
    <col min="5" max="5" width="6.83203125" style="1" customWidth="1"/>
    <col min="6" max="6" width="8.16015625" style="6" customWidth="1"/>
    <col min="7" max="7" width="7.66015625" style="11" customWidth="1"/>
    <col min="8" max="8" width="6.83203125" style="6" customWidth="1"/>
    <col min="9" max="9" width="8.3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1" ht="24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AN3" s="19"/>
      <c r="AO3" s="20"/>
    </row>
    <row r="4" spans="1:41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Q4" s="1">
        <v>290.368</v>
      </c>
      <c r="AN4" s="19"/>
      <c r="AO4" s="20"/>
    </row>
    <row r="5" spans="1:41" ht="21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1"/>
      <c r="K5" s="29"/>
      <c r="L5" s="29"/>
      <c r="M5" s="30"/>
      <c r="N5" s="32" t="s">
        <v>7</v>
      </c>
      <c r="O5" s="33"/>
      <c r="AN5" s="19"/>
      <c r="AO5" s="20"/>
    </row>
    <row r="6" spans="1:41" ht="21">
      <c r="A6" s="34" t="s">
        <v>8</v>
      </c>
      <c r="B6" s="35" t="s">
        <v>9</v>
      </c>
      <c r="C6" s="36"/>
      <c r="D6" s="37"/>
      <c r="E6" s="35" t="s">
        <v>10</v>
      </c>
      <c r="F6" s="38"/>
      <c r="G6" s="37"/>
      <c r="H6" s="35" t="s">
        <v>9</v>
      </c>
      <c r="I6" s="38"/>
      <c r="J6" s="37"/>
      <c r="K6" s="35" t="s">
        <v>10</v>
      </c>
      <c r="L6" s="38"/>
      <c r="M6" s="39"/>
      <c r="N6" s="40" t="s">
        <v>1</v>
      </c>
      <c r="O6" s="35"/>
      <c r="AN6" s="19"/>
      <c r="AO6" s="41"/>
    </row>
    <row r="7" spans="1:41" s="6" customFormat="1" ht="21">
      <c r="A7" s="42" t="s">
        <v>11</v>
      </c>
      <c r="B7" s="43" t="s">
        <v>12</v>
      </c>
      <c r="C7" s="43" t="s">
        <v>13</v>
      </c>
      <c r="D7" s="44" t="s">
        <v>14</v>
      </c>
      <c r="E7" s="45" t="s">
        <v>12</v>
      </c>
      <c r="F7" s="43" t="s">
        <v>13</v>
      </c>
      <c r="G7" s="44" t="s">
        <v>14</v>
      </c>
      <c r="H7" s="43" t="s">
        <v>12</v>
      </c>
      <c r="I7" s="45" t="s">
        <v>13</v>
      </c>
      <c r="J7" s="44" t="s">
        <v>14</v>
      </c>
      <c r="K7" s="46" t="s">
        <v>12</v>
      </c>
      <c r="L7" s="46" t="s">
        <v>13</v>
      </c>
      <c r="M7" s="47" t="s">
        <v>14</v>
      </c>
      <c r="N7" s="46" t="s">
        <v>13</v>
      </c>
      <c r="O7" s="46" t="s">
        <v>15</v>
      </c>
      <c r="AN7" s="19"/>
      <c r="AO7" s="20"/>
    </row>
    <row r="8" spans="1:41" ht="21">
      <c r="A8" s="48"/>
      <c r="B8" s="49" t="s">
        <v>16</v>
      </c>
      <c r="C8" s="50" t="s">
        <v>17</v>
      </c>
      <c r="D8" s="51"/>
      <c r="E8" s="49" t="s">
        <v>16</v>
      </c>
      <c r="F8" s="50" t="s">
        <v>17</v>
      </c>
      <c r="G8" s="51"/>
      <c r="H8" s="49" t="s">
        <v>16</v>
      </c>
      <c r="I8" s="50" t="s">
        <v>17</v>
      </c>
      <c r="J8" s="52"/>
      <c r="K8" s="49" t="s">
        <v>16</v>
      </c>
      <c r="L8" s="50" t="s">
        <v>17</v>
      </c>
      <c r="M8" s="53"/>
      <c r="N8" s="50" t="s">
        <v>18</v>
      </c>
      <c r="O8" s="49" t="s">
        <v>17</v>
      </c>
      <c r="Q8" s="54"/>
      <c r="R8" s="54"/>
      <c r="AN8" s="19"/>
      <c r="AO8" s="20"/>
    </row>
    <row r="9" spans="1:41" ht="18" customHeight="1">
      <c r="A9" s="55">
        <v>2546</v>
      </c>
      <c r="B9" s="56">
        <f>$Q$4+Q9</f>
        <v>291.608</v>
      </c>
      <c r="C9" s="57">
        <v>19.4</v>
      </c>
      <c r="D9" s="58">
        <v>38258</v>
      </c>
      <c r="E9" s="56">
        <f>$Q$4+R9</f>
        <v>291.588</v>
      </c>
      <c r="F9" s="57">
        <v>18.8</v>
      </c>
      <c r="G9" s="58">
        <v>38258</v>
      </c>
      <c r="H9" s="59">
        <f>$Q$4+T9</f>
        <v>290.298</v>
      </c>
      <c r="I9" s="60" t="s">
        <v>19</v>
      </c>
      <c r="J9" s="58">
        <v>235993</v>
      </c>
      <c r="K9" s="56">
        <f>$Q$4+U9</f>
        <v>290.298</v>
      </c>
      <c r="L9" s="57">
        <v>0.01</v>
      </c>
      <c r="M9" s="58">
        <v>38031</v>
      </c>
      <c r="N9" s="61">
        <v>36.362</v>
      </c>
      <c r="O9" s="62">
        <v>1.15</v>
      </c>
      <c r="Q9" s="6">
        <v>1.24</v>
      </c>
      <c r="R9" s="1">
        <v>1.22</v>
      </c>
      <c r="T9" s="6">
        <v>-0.07</v>
      </c>
      <c r="U9" s="1">
        <v>-0.07</v>
      </c>
      <c r="AN9" s="19"/>
      <c r="AO9" s="63"/>
    </row>
    <row r="10" spans="1:41" ht="18" customHeight="1">
      <c r="A10" s="55">
        <v>2547</v>
      </c>
      <c r="B10" s="56">
        <f>$Q$4+Q10</f>
        <v>294.068</v>
      </c>
      <c r="C10" s="57">
        <v>49.75</v>
      </c>
      <c r="D10" s="58">
        <v>38200</v>
      </c>
      <c r="E10" s="56">
        <f>$Q$4+R10</f>
        <v>293.888</v>
      </c>
      <c r="F10" s="57">
        <v>45.2</v>
      </c>
      <c r="G10" s="58">
        <v>38247</v>
      </c>
      <c r="H10" s="59">
        <f>$Q$4+T10</f>
        <v>290.068</v>
      </c>
      <c r="I10" s="60" t="s">
        <v>19</v>
      </c>
      <c r="J10" s="58">
        <v>236386</v>
      </c>
      <c r="K10" s="56">
        <f>$Q$4+U10</f>
        <v>290.548</v>
      </c>
      <c r="L10" s="57">
        <v>0.02</v>
      </c>
      <c r="M10" s="58">
        <v>38079</v>
      </c>
      <c r="N10" s="61">
        <v>66.2</v>
      </c>
      <c r="O10" s="62">
        <v>2.1</v>
      </c>
      <c r="Q10" s="6">
        <v>3.7</v>
      </c>
      <c r="R10" s="1">
        <v>3.52</v>
      </c>
      <c r="T10" s="6">
        <v>-0.3</v>
      </c>
      <c r="U10" s="1">
        <v>0.18</v>
      </c>
      <c r="AN10" s="19"/>
      <c r="AO10" s="64"/>
    </row>
    <row r="11" spans="1:21" ht="18" customHeight="1">
      <c r="A11" s="55">
        <v>2548</v>
      </c>
      <c r="B11" s="56">
        <f>$Q$4+Q11</f>
        <v>293.068</v>
      </c>
      <c r="C11" s="57">
        <v>78.45</v>
      </c>
      <c r="D11" s="58">
        <v>38608</v>
      </c>
      <c r="E11" s="56">
        <f>$Q$4+R11</f>
        <v>292.948</v>
      </c>
      <c r="F11" s="57">
        <v>72.64</v>
      </c>
      <c r="G11" s="58">
        <v>38608</v>
      </c>
      <c r="H11" s="59">
        <f>$Q$4+T11</f>
        <v>290.068</v>
      </c>
      <c r="I11" s="60">
        <v>0</v>
      </c>
      <c r="J11" s="58">
        <v>236860</v>
      </c>
      <c r="K11" s="56">
        <f>$Q$4+U11</f>
        <v>290.068</v>
      </c>
      <c r="L11" s="57">
        <v>0</v>
      </c>
      <c r="M11" s="58">
        <v>38533</v>
      </c>
      <c r="N11" s="61">
        <v>116.05852799999998</v>
      </c>
      <c r="O11" s="62">
        <v>3.680191780821926</v>
      </c>
      <c r="Q11" s="6">
        <v>2.7</v>
      </c>
      <c r="R11" s="1">
        <v>2.58</v>
      </c>
      <c r="T11" s="6">
        <v>-0.3</v>
      </c>
      <c r="U11" s="1">
        <v>-0.3</v>
      </c>
    </row>
    <row r="12" spans="1:21" ht="18" customHeight="1">
      <c r="A12" s="65">
        <v>2549</v>
      </c>
      <c r="B12" s="66">
        <f>$Q$4+Q12</f>
        <v>293.868</v>
      </c>
      <c r="C12" s="67">
        <v>261.7</v>
      </c>
      <c r="D12" s="68">
        <v>38984</v>
      </c>
      <c r="E12" s="56">
        <f>$Q$4+R12</f>
        <v>293.278</v>
      </c>
      <c r="F12" s="69">
        <v>198.9</v>
      </c>
      <c r="G12" s="68">
        <v>38984</v>
      </c>
      <c r="H12" s="59">
        <f>$Q$4+T12</f>
        <v>290.068</v>
      </c>
      <c r="I12" s="70">
        <v>0.009</v>
      </c>
      <c r="J12" s="68">
        <v>38807</v>
      </c>
      <c r="K12" s="56">
        <f>$Q$4+U12</f>
        <v>290.068</v>
      </c>
      <c r="L12" s="70">
        <v>0.009</v>
      </c>
      <c r="M12" s="68">
        <v>38807</v>
      </c>
      <c r="N12" s="71">
        <v>367.491</v>
      </c>
      <c r="O12" s="72">
        <v>11.65</v>
      </c>
      <c r="Q12" s="6">
        <v>3.5</v>
      </c>
      <c r="R12" s="1">
        <v>2.91</v>
      </c>
      <c r="T12" s="6">
        <v>-0.3</v>
      </c>
      <c r="U12" s="1">
        <v>-0.3</v>
      </c>
    </row>
    <row r="13" spans="1:20" ht="18" customHeight="1">
      <c r="A13" s="55">
        <v>2550</v>
      </c>
      <c r="B13" s="56">
        <v>293.218</v>
      </c>
      <c r="C13" s="57">
        <v>196</v>
      </c>
      <c r="D13" s="68">
        <v>38997</v>
      </c>
      <c r="E13" s="56">
        <v>292.67</v>
      </c>
      <c r="F13" s="57">
        <v>144.3</v>
      </c>
      <c r="G13" s="68">
        <v>38997</v>
      </c>
      <c r="H13" s="59">
        <v>289.87</v>
      </c>
      <c r="I13" s="60">
        <v>0.01</v>
      </c>
      <c r="J13" s="68">
        <v>38837</v>
      </c>
      <c r="K13" s="56">
        <v>289.87</v>
      </c>
      <c r="L13" s="57">
        <v>0.01</v>
      </c>
      <c r="M13" s="68">
        <v>38837</v>
      </c>
      <c r="N13" s="61">
        <v>290.05</v>
      </c>
      <c r="O13" s="62">
        <f aca="true" t="shared" si="0" ref="O13:O22">N13*0.0317097</f>
        <v>9.197398485</v>
      </c>
      <c r="Q13" s="6">
        <f aca="true" t="shared" si="1" ref="Q13:Q22">B13-$Q$4</f>
        <v>2.8500000000000227</v>
      </c>
      <c r="R13" s="73">
        <f aca="true" t="shared" si="2" ref="R13:R23">H13-$Q$4</f>
        <v>-0.49799999999999045</v>
      </c>
      <c r="T13" s="94">
        <f>H13-$Q$4</f>
        <v>-0.49799999999999045</v>
      </c>
    </row>
    <row r="14" spans="1:20" ht="18" customHeight="1">
      <c r="A14" s="55">
        <v>2551</v>
      </c>
      <c r="B14" s="56">
        <v>292.62</v>
      </c>
      <c r="C14" s="57">
        <v>139.8</v>
      </c>
      <c r="D14" s="68">
        <v>38997</v>
      </c>
      <c r="E14" s="56">
        <v>292.48</v>
      </c>
      <c r="F14" s="57">
        <v>127.2</v>
      </c>
      <c r="G14" s="68">
        <v>38997</v>
      </c>
      <c r="H14" s="59">
        <v>290.07</v>
      </c>
      <c r="I14" s="60">
        <v>0.056</v>
      </c>
      <c r="J14" s="68">
        <v>38808</v>
      </c>
      <c r="K14" s="56">
        <v>290.07</v>
      </c>
      <c r="L14" s="57">
        <v>0.056</v>
      </c>
      <c r="M14" s="68">
        <v>38808</v>
      </c>
      <c r="N14" s="61">
        <v>206.65</v>
      </c>
      <c r="O14" s="62">
        <f t="shared" si="0"/>
        <v>6.552809505</v>
      </c>
      <c r="Q14" s="6">
        <f t="shared" si="1"/>
        <v>2.2520000000000095</v>
      </c>
      <c r="R14" s="6">
        <f t="shared" si="2"/>
        <v>-0.2980000000000018</v>
      </c>
      <c r="T14" s="94">
        <f aca="true" t="shared" si="3" ref="T14:T23">H14-$Q$4</f>
        <v>-0.2980000000000018</v>
      </c>
    </row>
    <row r="15" spans="1:20" ht="18" customHeight="1">
      <c r="A15" s="55">
        <v>2552</v>
      </c>
      <c r="B15" s="59">
        <v>293.568</v>
      </c>
      <c r="C15" s="60">
        <v>246.48</v>
      </c>
      <c r="D15" s="74">
        <v>38994</v>
      </c>
      <c r="E15" s="59">
        <v>293.23</v>
      </c>
      <c r="F15" s="60">
        <v>209.3</v>
      </c>
      <c r="G15" s="74">
        <v>38994</v>
      </c>
      <c r="H15" s="59">
        <v>289.938</v>
      </c>
      <c r="I15" s="60">
        <v>0.04</v>
      </c>
      <c r="J15" s="74">
        <v>40268</v>
      </c>
      <c r="K15" s="59">
        <v>289.94</v>
      </c>
      <c r="L15" s="60">
        <v>0.04</v>
      </c>
      <c r="M15" s="68">
        <v>38807</v>
      </c>
      <c r="N15" s="75">
        <v>441.65</v>
      </c>
      <c r="O15" s="62">
        <f t="shared" si="0"/>
        <v>14.004589005</v>
      </c>
      <c r="Q15" s="6">
        <f t="shared" si="1"/>
        <v>3.1999999999999886</v>
      </c>
      <c r="R15" s="6">
        <f t="shared" si="2"/>
        <v>-0.4300000000000068</v>
      </c>
      <c r="T15" s="94">
        <f t="shared" si="3"/>
        <v>-0.4300000000000068</v>
      </c>
    </row>
    <row r="16" spans="1:20" ht="18" customHeight="1">
      <c r="A16" s="55">
        <v>2553</v>
      </c>
      <c r="B16" s="56">
        <v>294.468</v>
      </c>
      <c r="C16" s="57">
        <v>428.12</v>
      </c>
      <c r="D16" s="74">
        <v>40473</v>
      </c>
      <c r="E16" s="56">
        <v>294.37</v>
      </c>
      <c r="F16" s="57">
        <v>407.2</v>
      </c>
      <c r="G16" s="74">
        <v>40473</v>
      </c>
      <c r="H16" s="59">
        <v>289.918</v>
      </c>
      <c r="I16" s="60">
        <v>0.02</v>
      </c>
      <c r="J16" s="74">
        <v>40360</v>
      </c>
      <c r="K16" s="56">
        <v>289.918</v>
      </c>
      <c r="L16" s="57">
        <v>0.02</v>
      </c>
      <c r="M16" s="68">
        <v>40360</v>
      </c>
      <c r="N16" s="61">
        <v>315.52</v>
      </c>
      <c r="O16" s="62">
        <f t="shared" si="0"/>
        <v>10.005044544</v>
      </c>
      <c r="Q16" s="73">
        <f t="shared" si="1"/>
        <v>4.100000000000023</v>
      </c>
      <c r="R16" s="6">
        <f t="shared" si="2"/>
        <v>-0.44999999999998863</v>
      </c>
      <c r="T16" s="94">
        <f t="shared" si="3"/>
        <v>-0.44999999999998863</v>
      </c>
    </row>
    <row r="17" spans="1:20" ht="18" customHeight="1">
      <c r="A17" s="55">
        <v>2554</v>
      </c>
      <c r="B17" s="56">
        <v>294.848</v>
      </c>
      <c r="C17" s="57">
        <v>420.75</v>
      </c>
      <c r="D17" s="74">
        <v>40820</v>
      </c>
      <c r="E17" s="56">
        <v>294.656</v>
      </c>
      <c r="F17" s="57">
        <v>384.4</v>
      </c>
      <c r="G17" s="74">
        <v>40820</v>
      </c>
      <c r="H17" s="59">
        <v>289.458</v>
      </c>
      <c r="I17" s="60">
        <v>0.12</v>
      </c>
      <c r="J17" s="74">
        <v>40569</v>
      </c>
      <c r="K17" s="56">
        <v>289.462</v>
      </c>
      <c r="L17" s="57">
        <v>0.12</v>
      </c>
      <c r="M17" s="74">
        <v>40569</v>
      </c>
      <c r="N17" s="61">
        <v>666.08</v>
      </c>
      <c r="O17" s="62">
        <f t="shared" si="0"/>
        <v>21.121196976</v>
      </c>
      <c r="Q17" s="76">
        <f t="shared" si="1"/>
        <v>4.480000000000018</v>
      </c>
      <c r="R17" s="77">
        <f t="shared" si="2"/>
        <v>-0.9099999999999682</v>
      </c>
      <c r="T17" s="94">
        <f t="shared" si="3"/>
        <v>-0.9099999999999682</v>
      </c>
    </row>
    <row r="18" spans="1:20" ht="18" customHeight="1">
      <c r="A18" s="55">
        <v>2555</v>
      </c>
      <c r="B18" s="56">
        <v>291.538</v>
      </c>
      <c r="C18" s="57">
        <v>63.49</v>
      </c>
      <c r="D18" s="74">
        <v>41168</v>
      </c>
      <c r="E18" s="56">
        <v>291.428</v>
      </c>
      <c r="F18" s="57">
        <v>57.06</v>
      </c>
      <c r="G18" s="74">
        <v>41161</v>
      </c>
      <c r="H18" s="59">
        <v>289.36</v>
      </c>
      <c r="I18" s="60">
        <v>0.16</v>
      </c>
      <c r="J18" s="74">
        <v>41095</v>
      </c>
      <c r="K18" s="56">
        <v>289.357</v>
      </c>
      <c r="L18" s="57">
        <v>0.16</v>
      </c>
      <c r="M18" s="74">
        <v>41095</v>
      </c>
      <c r="N18" s="61">
        <v>147.82</v>
      </c>
      <c r="O18" s="62">
        <f t="shared" si="0"/>
        <v>4.687327853999999</v>
      </c>
      <c r="Q18" s="73">
        <f t="shared" si="1"/>
        <v>1.170000000000016</v>
      </c>
      <c r="R18" s="6">
        <f t="shared" si="2"/>
        <v>-1.0079999999999814</v>
      </c>
      <c r="T18" s="94">
        <f t="shared" si="3"/>
        <v>-1.0079999999999814</v>
      </c>
    </row>
    <row r="19" spans="1:20" ht="18" customHeight="1">
      <c r="A19" s="55">
        <v>2556</v>
      </c>
      <c r="B19" s="56">
        <v>292.198</v>
      </c>
      <c r="C19" s="57">
        <v>114.04</v>
      </c>
      <c r="D19" s="74">
        <v>41532</v>
      </c>
      <c r="E19" s="56">
        <v>292.017</v>
      </c>
      <c r="F19" s="57">
        <v>99.8</v>
      </c>
      <c r="G19" s="74">
        <v>41532</v>
      </c>
      <c r="H19" s="59">
        <v>288.89</v>
      </c>
      <c r="I19" s="60">
        <v>0.04</v>
      </c>
      <c r="J19" s="74">
        <v>41343</v>
      </c>
      <c r="K19" s="56">
        <v>288.89</v>
      </c>
      <c r="L19" s="57">
        <v>0.04</v>
      </c>
      <c r="M19" s="74">
        <v>41343</v>
      </c>
      <c r="N19" s="61">
        <v>163.25</v>
      </c>
      <c r="O19" s="62">
        <f t="shared" si="0"/>
        <v>5.176608525</v>
      </c>
      <c r="Q19" s="73">
        <f t="shared" si="1"/>
        <v>1.829999999999984</v>
      </c>
      <c r="R19" s="78">
        <f t="shared" si="2"/>
        <v>-1.4780000000000086</v>
      </c>
      <c r="T19" s="94">
        <f t="shared" si="3"/>
        <v>-1.4780000000000086</v>
      </c>
    </row>
    <row r="20" spans="1:20" ht="18" customHeight="1">
      <c r="A20" s="55">
        <v>2557</v>
      </c>
      <c r="B20" s="56">
        <v>292.068</v>
      </c>
      <c r="C20" s="57">
        <v>199.05</v>
      </c>
      <c r="D20" s="58">
        <v>41936</v>
      </c>
      <c r="E20" s="56">
        <v>291.751</v>
      </c>
      <c r="F20" s="57">
        <v>163.75</v>
      </c>
      <c r="G20" s="74">
        <v>41936</v>
      </c>
      <c r="H20" s="59">
        <v>288.328</v>
      </c>
      <c r="I20" s="79">
        <v>0.005</v>
      </c>
      <c r="J20" s="74">
        <v>41699</v>
      </c>
      <c r="K20" s="56">
        <v>288.328</v>
      </c>
      <c r="L20" s="80">
        <v>0.005</v>
      </c>
      <c r="M20" s="74">
        <v>41699</v>
      </c>
      <c r="N20" s="61">
        <v>182.01</v>
      </c>
      <c r="O20" s="62">
        <f t="shared" si="0"/>
        <v>5.771482497</v>
      </c>
      <c r="Q20" s="73">
        <f t="shared" si="1"/>
        <v>1.6999999999999886</v>
      </c>
      <c r="R20" s="6">
        <f t="shared" si="2"/>
        <v>-2.0400000000000205</v>
      </c>
      <c r="T20" s="94">
        <f t="shared" si="3"/>
        <v>-2.0400000000000205</v>
      </c>
    </row>
    <row r="21" spans="1:20" ht="18" customHeight="1">
      <c r="A21" s="55">
        <v>2558</v>
      </c>
      <c r="B21" s="56">
        <v>290.168</v>
      </c>
      <c r="C21" s="57">
        <v>0.35</v>
      </c>
      <c r="D21" s="58">
        <v>42346</v>
      </c>
      <c r="E21" s="56">
        <v>290.09</v>
      </c>
      <c r="F21" s="57">
        <v>0.59</v>
      </c>
      <c r="G21" s="74">
        <v>42346</v>
      </c>
      <c r="H21" s="59">
        <v>288.348</v>
      </c>
      <c r="I21" s="60">
        <v>0</v>
      </c>
      <c r="J21" s="74">
        <v>42248</v>
      </c>
      <c r="K21" s="56">
        <v>288.348</v>
      </c>
      <c r="L21" s="57">
        <v>0</v>
      </c>
      <c r="M21" s="74">
        <v>42248</v>
      </c>
      <c r="N21" s="61">
        <v>5.32</v>
      </c>
      <c r="O21" s="62">
        <f t="shared" si="0"/>
        <v>0.168695604</v>
      </c>
      <c r="Q21" s="73">
        <f t="shared" si="1"/>
        <v>-0.19999999999998863</v>
      </c>
      <c r="R21" s="6">
        <f t="shared" si="2"/>
        <v>-2.019999999999982</v>
      </c>
      <c r="T21" s="94">
        <f t="shared" si="3"/>
        <v>-2.019999999999982</v>
      </c>
    </row>
    <row r="22" spans="1:20" ht="18" customHeight="1">
      <c r="A22" s="55">
        <v>2559</v>
      </c>
      <c r="B22" s="56">
        <v>291.628</v>
      </c>
      <c r="C22" s="57">
        <v>106.3</v>
      </c>
      <c r="D22" s="58">
        <v>42628</v>
      </c>
      <c r="E22" s="56">
        <v>291.492</v>
      </c>
      <c r="F22" s="57">
        <v>92.55</v>
      </c>
      <c r="G22" s="74">
        <v>42628</v>
      </c>
      <c r="H22" s="59">
        <v>288.268</v>
      </c>
      <c r="I22" s="60">
        <v>0</v>
      </c>
      <c r="J22" s="74">
        <v>42535</v>
      </c>
      <c r="K22" s="56">
        <v>288.289</v>
      </c>
      <c r="L22" s="57">
        <v>0</v>
      </c>
      <c r="M22" s="74">
        <v>42535</v>
      </c>
      <c r="N22" s="61">
        <v>79.96</v>
      </c>
      <c r="O22" s="62">
        <f t="shared" si="0"/>
        <v>2.535507612</v>
      </c>
      <c r="Q22" s="73">
        <f t="shared" si="1"/>
        <v>1.259999999999991</v>
      </c>
      <c r="R22" s="6">
        <f t="shared" si="2"/>
        <v>-2.1000000000000227</v>
      </c>
      <c r="T22" s="94">
        <f t="shared" si="3"/>
        <v>-2.1000000000000227</v>
      </c>
    </row>
    <row r="23" spans="1:20" ht="18" customHeight="1">
      <c r="A23" s="55">
        <v>2560</v>
      </c>
      <c r="B23" s="56">
        <v>292.23</v>
      </c>
      <c r="C23" s="57">
        <v>198.18</v>
      </c>
      <c r="D23" s="58">
        <v>43379</v>
      </c>
      <c r="E23" s="56">
        <v>291.99</v>
      </c>
      <c r="F23" s="57">
        <v>157.48</v>
      </c>
      <c r="G23" s="58">
        <v>43379</v>
      </c>
      <c r="H23" s="59">
        <v>288.69</v>
      </c>
      <c r="I23" s="60">
        <v>0.03</v>
      </c>
      <c r="J23" s="58">
        <v>43221</v>
      </c>
      <c r="K23" s="56">
        <v>288.69</v>
      </c>
      <c r="L23" s="57">
        <v>0.03</v>
      </c>
      <c r="M23" s="58">
        <v>43221</v>
      </c>
      <c r="N23" s="61">
        <v>298.74</v>
      </c>
      <c r="O23" s="62">
        <v>9.47</v>
      </c>
      <c r="Q23" s="1">
        <v>1.8600000000000136</v>
      </c>
      <c r="R23" s="6">
        <f t="shared" si="2"/>
        <v>-1.6779999999999973</v>
      </c>
      <c r="T23" s="94">
        <f t="shared" si="3"/>
        <v>-1.6779999999999973</v>
      </c>
    </row>
    <row r="24" spans="1:15" ht="18" customHeight="1">
      <c r="A24" s="55"/>
      <c r="B24" s="56"/>
      <c r="C24" s="57"/>
      <c r="D24" s="58"/>
      <c r="E24" s="56"/>
      <c r="F24" s="57"/>
      <c r="G24" s="58"/>
      <c r="H24" s="59"/>
      <c r="I24" s="60"/>
      <c r="J24" s="58"/>
      <c r="K24" s="56"/>
      <c r="L24" s="57"/>
      <c r="M24" s="58"/>
      <c r="N24" s="61"/>
      <c r="O24" s="62"/>
    </row>
    <row r="25" spans="1:15" ht="18" customHeight="1">
      <c r="A25" s="55"/>
      <c r="B25" s="56"/>
      <c r="C25" s="57"/>
      <c r="D25" s="58"/>
      <c r="E25" s="56"/>
      <c r="F25" s="57"/>
      <c r="G25" s="58"/>
      <c r="H25" s="56"/>
      <c r="I25" s="57"/>
      <c r="J25" s="58"/>
      <c r="K25" s="56"/>
      <c r="L25" s="57"/>
      <c r="M25" s="58"/>
      <c r="N25" s="61"/>
      <c r="O25" s="62"/>
    </row>
    <row r="26" spans="1:15" ht="18" customHeight="1">
      <c r="A26" s="55"/>
      <c r="B26" s="56"/>
      <c r="C26" s="57"/>
      <c r="D26" s="58"/>
      <c r="E26" s="81"/>
      <c r="F26" s="57"/>
      <c r="G26" s="58"/>
      <c r="H26" s="56"/>
      <c r="I26" s="57"/>
      <c r="J26" s="58"/>
      <c r="K26" s="56"/>
      <c r="L26" s="57"/>
      <c r="M26" s="58"/>
      <c r="N26" s="61"/>
      <c r="O26" s="62"/>
    </row>
    <row r="27" spans="1:15" ht="18" customHeight="1">
      <c r="A27" s="55"/>
      <c r="B27" s="56"/>
      <c r="C27" s="57"/>
      <c r="D27" s="58"/>
      <c r="E27" s="56"/>
      <c r="F27" s="57"/>
      <c r="G27" s="58"/>
      <c r="H27" s="56"/>
      <c r="I27" s="57"/>
      <c r="J27" s="58"/>
      <c r="K27" s="56"/>
      <c r="L27" s="57"/>
      <c r="M27" s="58"/>
      <c r="N27" s="61"/>
      <c r="O27" s="62"/>
    </row>
    <row r="28" spans="1:15" ht="18" customHeight="1">
      <c r="A28" s="55"/>
      <c r="B28" s="56"/>
      <c r="C28" s="57"/>
      <c r="D28" s="58"/>
      <c r="E28" s="56"/>
      <c r="F28" s="57"/>
      <c r="G28" s="58"/>
      <c r="H28" s="56"/>
      <c r="I28" s="57"/>
      <c r="J28" s="58"/>
      <c r="K28" s="56"/>
      <c r="L28" s="57"/>
      <c r="M28" s="58"/>
      <c r="N28" s="61"/>
      <c r="O28" s="62"/>
    </row>
    <row r="29" spans="1:15" ht="18" customHeight="1">
      <c r="A29" s="55"/>
      <c r="B29" s="56"/>
      <c r="C29" s="57"/>
      <c r="D29" s="58"/>
      <c r="E29" s="56"/>
      <c r="F29" s="57"/>
      <c r="G29" s="58"/>
      <c r="H29" s="56"/>
      <c r="I29" s="57"/>
      <c r="J29" s="58"/>
      <c r="K29" s="56"/>
      <c r="L29" s="57"/>
      <c r="M29" s="58"/>
      <c r="N29" s="61"/>
      <c r="O29" s="62"/>
    </row>
    <row r="30" spans="1:15" ht="18" customHeight="1">
      <c r="A30" s="55"/>
      <c r="B30" s="56"/>
      <c r="C30" s="57"/>
      <c r="D30" s="58"/>
      <c r="E30" s="56"/>
      <c r="F30" s="57"/>
      <c r="G30" s="58"/>
      <c r="H30" s="56"/>
      <c r="I30" s="57"/>
      <c r="J30" s="58"/>
      <c r="K30" s="56"/>
      <c r="L30" s="57"/>
      <c r="M30" s="58"/>
      <c r="N30" s="61"/>
      <c r="O30" s="62"/>
    </row>
    <row r="31" spans="1:15" ht="18" customHeight="1">
      <c r="A31" s="55"/>
      <c r="B31" s="56"/>
      <c r="C31" s="57"/>
      <c r="D31" s="58"/>
      <c r="E31" s="56"/>
      <c r="F31" s="57"/>
      <c r="G31" s="58"/>
      <c r="H31" s="56"/>
      <c r="I31" s="57"/>
      <c r="J31" s="58"/>
      <c r="K31" s="56"/>
      <c r="L31" s="57"/>
      <c r="M31" s="58"/>
      <c r="N31" s="82"/>
      <c r="O31" s="83"/>
    </row>
    <row r="32" spans="1:15" ht="18" customHeight="1">
      <c r="A32" s="55"/>
      <c r="B32" s="56"/>
      <c r="C32" s="57"/>
      <c r="D32" s="58"/>
      <c r="E32" s="56"/>
      <c r="F32" s="57"/>
      <c r="G32" s="58"/>
      <c r="H32" s="56"/>
      <c r="I32" s="57"/>
      <c r="J32" s="58"/>
      <c r="K32" s="56"/>
      <c r="L32" s="57"/>
      <c r="M32" s="58"/>
      <c r="N32" s="61"/>
      <c r="O32" s="62"/>
    </row>
    <row r="33" spans="1:15" ht="18" customHeight="1">
      <c r="A33" s="55"/>
      <c r="B33" s="56"/>
      <c r="C33" s="57"/>
      <c r="D33" s="58"/>
      <c r="E33" s="56"/>
      <c r="F33" s="57"/>
      <c r="G33" s="58"/>
      <c r="H33" s="84"/>
      <c r="I33" s="60"/>
      <c r="J33" s="85"/>
      <c r="K33" s="56"/>
      <c r="L33" s="57"/>
      <c r="M33" s="58"/>
      <c r="N33" s="61"/>
      <c r="O33" s="62"/>
    </row>
    <row r="34" spans="1:15" ht="18" customHeight="1">
      <c r="A34" s="55"/>
      <c r="B34" s="56"/>
      <c r="C34" s="57"/>
      <c r="D34" s="58"/>
      <c r="E34" s="56"/>
      <c r="F34" s="57"/>
      <c r="G34" s="58"/>
      <c r="H34" s="84"/>
      <c r="I34" s="60"/>
      <c r="J34" s="85"/>
      <c r="K34" s="56"/>
      <c r="L34" s="57"/>
      <c r="M34" s="58"/>
      <c r="N34" s="61"/>
      <c r="O34" s="62"/>
    </row>
    <row r="35" spans="1:15" ht="18" customHeight="1">
      <c r="A35" s="55"/>
      <c r="B35" s="56"/>
      <c r="C35" s="57"/>
      <c r="D35" s="58"/>
      <c r="E35" s="56"/>
      <c r="F35" s="57"/>
      <c r="G35" s="58"/>
      <c r="H35" s="84"/>
      <c r="I35" s="60"/>
      <c r="J35" s="83"/>
      <c r="K35" s="56"/>
      <c r="L35" s="57"/>
      <c r="M35" s="86"/>
      <c r="N35" s="61"/>
      <c r="O35" s="62"/>
    </row>
    <row r="36" spans="1:15" ht="18" customHeight="1">
      <c r="A36" s="55"/>
      <c r="B36" s="56"/>
      <c r="C36" s="57"/>
      <c r="D36" s="58"/>
      <c r="E36" s="56"/>
      <c r="F36" s="57"/>
      <c r="G36" s="58"/>
      <c r="H36" s="56"/>
      <c r="I36" s="57"/>
      <c r="J36" s="86"/>
      <c r="K36" s="56"/>
      <c r="L36" s="57"/>
      <c r="M36" s="86"/>
      <c r="N36" s="61"/>
      <c r="O36" s="62"/>
    </row>
    <row r="37" spans="1:15" ht="18" customHeight="1">
      <c r="A37" s="55"/>
      <c r="B37" s="56"/>
      <c r="C37" s="57"/>
      <c r="D37" s="58"/>
      <c r="E37" s="56"/>
      <c r="F37" s="57"/>
      <c r="G37" s="58"/>
      <c r="H37" s="56"/>
      <c r="I37" s="57"/>
      <c r="J37" s="86"/>
      <c r="K37" s="56"/>
      <c r="L37" s="57"/>
      <c r="M37" s="86"/>
      <c r="N37" s="61"/>
      <c r="O37" s="62"/>
    </row>
    <row r="38" spans="1:15" ht="18" customHeight="1">
      <c r="A38" s="55"/>
      <c r="B38" s="56"/>
      <c r="C38" s="57"/>
      <c r="D38" s="58"/>
      <c r="E38" s="56"/>
      <c r="F38" s="57"/>
      <c r="G38" s="58"/>
      <c r="H38" s="56"/>
      <c r="I38" s="57"/>
      <c r="J38" s="86"/>
      <c r="K38" s="56"/>
      <c r="L38" s="57"/>
      <c r="M38" s="86"/>
      <c r="N38" s="61"/>
      <c r="O38" s="62"/>
    </row>
    <row r="39" spans="1:15" ht="18" customHeight="1">
      <c r="A39" s="55"/>
      <c r="B39" s="56"/>
      <c r="C39" s="57"/>
      <c r="D39" s="86"/>
      <c r="E39" s="56"/>
      <c r="F39" s="57"/>
      <c r="G39" s="58"/>
      <c r="H39" s="56"/>
      <c r="I39" s="57"/>
      <c r="J39" s="86"/>
      <c r="K39" s="56"/>
      <c r="L39" s="57"/>
      <c r="M39" s="86"/>
      <c r="N39" s="61"/>
      <c r="O39" s="62"/>
    </row>
    <row r="40" spans="1:15" ht="18" customHeight="1">
      <c r="A40" s="55"/>
      <c r="B40" s="56"/>
      <c r="C40" s="57"/>
      <c r="D40" s="86"/>
      <c r="E40" s="56"/>
      <c r="F40" s="57"/>
      <c r="G40" s="86"/>
      <c r="H40" s="56"/>
      <c r="I40" s="57"/>
      <c r="J40" s="86"/>
      <c r="K40" s="56"/>
      <c r="L40" s="57"/>
      <c r="M40" s="86"/>
      <c r="N40" s="61"/>
      <c r="O40" s="62"/>
    </row>
    <row r="41" spans="1:15" ht="18" customHeight="1">
      <c r="A41" s="55"/>
      <c r="B41" s="56"/>
      <c r="C41" s="87" t="s">
        <v>20</v>
      </c>
      <c r="D41" s="86"/>
      <c r="E41" s="56"/>
      <c r="F41" s="57"/>
      <c r="G41" s="86"/>
      <c r="H41" s="84"/>
      <c r="I41" s="60"/>
      <c r="J41" s="83"/>
      <c r="K41" s="56"/>
      <c r="L41" s="57"/>
      <c r="M41" s="86"/>
      <c r="N41" s="61"/>
      <c r="O41" s="62"/>
    </row>
    <row r="42" spans="1:15" ht="18" customHeight="1">
      <c r="A42" s="88"/>
      <c r="B42" s="89"/>
      <c r="C42" s="90"/>
      <c r="D42" s="91"/>
      <c r="E42" s="89"/>
      <c r="F42" s="90"/>
      <c r="G42" s="91"/>
      <c r="H42" s="89"/>
      <c r="I42" s="90"/>
      <c r="J42" s="91"/>
      <c r="K42" s="89"/>
      <c r="L42" s="90"/>
      <c r="M42" s="91"/>
      <c r="N42" s="92"/>
      <c r="O42" s="93"/>
    </row>
  </sheetData>
  <sheetProtection/>
  <printOptions/>
  <pageMargins left="0.56" right="0.11811023622047245" top="0.51" bottom="0.5118110236220472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2010-12-01T03:25:33Z</cp:lastPrinted>
  <dcterms:created xsi:type="dcterms:W3CDTF">1994-01-31T08:04:27Z</dcterms:created>
  <dcterms:modified xsi:type="dcterms:W3CDTF">2018-06-19T07:46:50Z</dcterms:modified>
  <cp:category/>
  <cp:version/>
  <cp:contentType/>
  <cp:contentStatus/>
</cp:coreProperties>
</file>