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น้ำท่าP.86" sheetId="1" r:id="rId1"/>
    <sheet name="P.86-H.05" sheetId="2" r:id="rId2"/>
  </sheets>
  <definedNames>
    <definedName name="_Regression_Int" localSheetId="1" hidden="1">1</definedName>
    <definedName name="Print_Area_MI">'P.86-H.05'!$A$1:$N$5</definedName>
  </definedNames>
  <calcPr fullCalcOnLoad="1"/>
</workbook>
</file>

<file path=xl/sharedStrings.xml><?xml version="1.0" encoding="utf-8"?>
<sst xmlns="http://schemas.openxmlformats.org/spreadsheetml/2006/main" count="38" uniqueCount="23">
  <si>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</si>
  <si>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</si>
  <si>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</si>
  <si>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</si>
  <si>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</si>
  <si>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</si>
  <si>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</si>
  <si>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</si>
  <si>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</si>
  <si>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</si>
  <si>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</si>
  <si>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</si>
  <si>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</si>
  <si>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</si>
  <si>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</si>
  <si>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</si>
  <si>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</si>
  <si>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สูงสุด</t>
  </si>
  <si>
    <t>ต่ำสุด</t>
  </si>
  <si>
    <t>สถานี P.86  :  น้ำแม่ออน อ.สันกำแพง จ.เชียงใหม่</t>
  </si>
  <si>
    <t xml:space="preserve"> พี้นที่รับน้ำ   97     ตร.กม. </t>
  </si>
  <si>
    <t>แม่น้ำ  :  น้ำแม่ออน (P.86)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</si>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</sst>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3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8" fillId="0" borderId="13" xfId="0" applyNumberFormat="1" applyFont="1" applyBorder="1" applyAlignment="1" applyProtection="1">
      <alignment horizontal="center"/>
      <protection/>
    </xf>
    <xf numFmtId="2" fontId="8" fillId="0" borderId="13" xfId="0" applyNumberFormat="1" applyFont="1" applyBorder="1" applyAlignment="1" applyProtection="1">
      <alignment/>
      <protection/>
    </xf>
    <xf numFmtId="2" fontId="8" fillId="0" borderId="13" xfId="0" applyNumberFormat="1" applyFont="1" applyBorder="1" applyAlignment="1" applyProtection="1">
      <alignment horizontal="right"/>
      <protection/>
    </xf>
    <xf numFmtId="233" fontId="8" fillId="0" borderId="13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4" xfId="0" applyNumberFormat="1" applyFont="1" applyFill="1" applyBorder="1" applyAlignment="1" applyProtection="1">
      <alignment horizontal="center" vertical="center"/>
      <protection/>
    </xf>
    <xf numFmtId="1" fontId="8" fillId="35" borderId="14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>
      <alignment horizontal="center" vertical="center"/>
    </xf>
    <xf numFmtId="236" fontId="8" fillId="0" borderId="17" xfId="0" applyNumberFormat="1" applyFont="1" applyFill="1" applyBorder="1" applyAlignment="1" applyProtection="1">
      <alignment horizontal="center" vertical="center"/>
      <protection/>
    </xf>
    <xf numFmtId="236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2" fillId="33" borderId="14" xfId="0" applyNumberFormat="1" applyFont="1" applyFill="1" applyBorder="1" applyAlignment="1" applyProtection="1">
      <alignment horizontal="center" vertical="center"/>
      <protection/>
    </xf>
    <xf numFmtId="236" fontId="12" fillId="36" borderId="15" xfId="0" applyNumberFormat="1" applyFont="1" applyFill="1" applyBorder="1" applyAlignment="1" applyProtection="1">
      <alignment horizontal="center" vertical="center"/>
      <protection/>
    </xf>
    <xf numFmtId="236" fontId="12" fillId="33" borderId="15" xfId="0" applyNumberFormat="1" applyFont="1" applyFill="1" applyBorder="1" applyAlignment="1" applyProtection="1">
      <alignment horizontal="center" vertical="center"/>
      <protection/>
    </xf>
    <xf numFmtId="236" fontId="12" fillId="35" borderId="16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8" xfId="0" applyNumberFormat="1" applyFont="1" applyFill="1" applyBorder="1" applyAlignment="1" applyProtection="1">
      <alignment horizontal="center"/>
      <protection/>
    </xf>
    <xf numFmtId="1" fontId="6" fillId="0" borderId="18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P.86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น้ำแม่ออน บ้านโห้ง อ.สันกำแพง จ.เชียงใหม่</a:t>
            </a:r>
          </a:p>
        </c:rich>
      </c:tx>
      <c:layout>
        <c:manualLayout>
          <c:xMode val="factor"/>
          <c:yMode val="factor"/>
          <c:x val="-0.03475"/>
          <c:y val="-0.007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575"/>
          <c:w val="0.860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'P.86-H.05'!$A$6:$A$23</c:f>
              <c:numCache>
                <c:ptCount val="18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  <c:pt idx="17">
                  <c:v>2564</c:v>
                </c:pt>
              </c:numCache>
            </c:numRef>
          </c:cat>
          <c:val>
            <c:numRef>
              <c:f>'P.86-H.05'!$N$6:$N$23</c:f>
              <c:numCache>
                <c:ptCount val="18"/>
                <c:pt idx="0">
                  <c:v>15.899999999999997</c:v>
                </c:pt>
                <c:pt idx="1">
                  <c:v>36.580031999999996</c:v>
                </c:pt>
                <c:pt idx="2">
                  <c:v>0</c:v>
                </c:pt>
                <c:pt idx="3">
                  <c:v>10.726559999999994</c:v>
                </c:pt>
                <c:pt idx="4">
                  <c:v>12.865824000000002</c:v>
                </c:pt>
                <c:pt idx="5">
                  <c:v>6.281712</c:v>
                </c:pt>
                <c:pt idx="6">
                  <c:v>28.973376000000002</c:v>
                </c:pt>
                <c:pt idx="7">
                  <c:v>51.13756800000001</c:v>
                </c:pt>
                <c:pt idx="8">
                  <c:v>1.1482560000000004</c:v>
                </c:pt>
                <c:pt idx="9">
                  <c:v>6.771168000000001</c:v>
                </c:pt>
                <c:pt idx="10">
                  <c:v>5.1710400000000005</c:v>
                </c:pt>
                <c:pt idx="11">
                  <c:v>1.7900000000000003</c:v>
                </c:pt>
                <c:pt idx="12">
                  <c:v>6.53</c:v>
                </c:pt>
                <c:pt idx="13">
                  <c:v>7.88</c:v>
                </c:pt>
                <c:pt idx="14">
                  <c:v>8.989999999999998</c:v>
                </c:pt>
                <c:pt idx="15">
                  <c:v>4.390000000000001</c:v>
                </c:pt>
                <c:pt idx="16">
                  <c:v>2.85</c:v>
                </c:pt>
                <c:pt idx="17">
                  <c:v>1.080384</c:v>
                </c:pt>
              </c:numCache>
            </c:numRef>
          </c:val>
        </c:ser>
        <c:gapWidth val="100"/>
        <c:axId val="39346294"/>
        <c:axId val="18572327"/>
      </c:barChart>
      <c:lineChart>
        <c:grouping val="standard"/>
        <c:varyColors val="0"/>
        <c:ser>
          <c:idx val="1"/>
          <c:order val="1"/>
          <c:tx>
            <c:v>ค่าเฉลี่ย 13.0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'P.86-H.05'!$A$6:$A$22</c:f>
              <c:numCache>
                <c:ptCount val="17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  <c:pt idx="15">
                  <c:v>2562</c:v>
                </c:pt>
                <c:pt idx="16">
                  <c:v>2563</c:v>
                </c:pt>
              </c:numCache>
            </c:numRef>
          </c:cat>
          <c:val>
            <c:numRef>
              <c:f>'P.86-H.05'!$P$6:$P$22</c:f>
              <c:numCache>
                <c:ptCount val="17"/>
                <c:pt idx="0">
                  <c:v>12.999095999999998</c:v>
                </c:pt>
                <c:pt idx="1">
                  <c:v>12.999095999999998</c:v>
                </c:pt>
                <c:pt idx="2">
                  <c:v>12.999095999999998</c:v>
                </c:pt>
                <c:pt idx="3">
                  <c:v>12.999095999999998</c:v>
                </c:pt>
                <c:pt idx="4">
                  <c:v>12.999095999999998</c:v>
                </c:pt>
                <c:pt idx="5">
                  <c:v>12.999095999999998</c:v>
                </c:pt>
                <c:pt idx="6">
                  <c:v>12.999095999999998</c:v>
                </c:pt>
                <c:pt idx="7">
                  <c:v>12.999095999999998</c:v>
                </c:pt>
                <c:pt idx="8">
                  <c:v>12.999095999999998</c:v>
                </c:pt>
                <c:pt idx="9">
                  <c:v>12.999095999999998</c:v>
                </c:pt>
                <c:pt idx="10">
                  <c:v>12.999095999999998</c:v>
                </c:pt>
                <c:pt idx="11">
                  <c:v>12.999095999999998</c:v>
                </c:pt>
                <c:pt idx="12">
                  <c:v>12.999095999999998</c:v>
                </c:pt>
                <c:pt idx="13">
                  <c:v>12.999095999999998</c:v>
                </c:pt>
                <c:pt idx="14">
                  <c:v>12.999095999999998</c:v>
                </c:pt>
                <c:pt idx="15">
                  <c:v>12.999095999999998</c:v>
                </c:pt>
                <c:pt idx="16">
                  <c:v>12.999095999999998</c:v>
                </c:pt>
              </c:numCache>
            </c:numRef>
          </c:val>
          <c:smooth val="0"/>
        </c:ser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8572327"/>
        <c:crossesAt val="0"/>
        <c:auto val="1"/>
        <c:lblOffset val="100"/>
        <c:tickLblSkip val="1"/>
        <c:noMultiLvlLbl val="0"/>
      </c:catAx>
      <c:valAx>
        <c:axId val="18572327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2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6294"/>
        <c:crossesAt val="1"/>
        <c:crossBetween val="between"/>
        <c:dispUnits/>
        <c:majorUnit val="1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0"/>
  <sheetViews>
    <sheetView showGridLines="0" zoomScalePageLayoutView="0" workbookViewId="0" topLeftCell="A19">
      <selection activeCell="G23" sqref="G2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27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0" t="s">
        <v>19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5" ht="26.25" customHeight="1">
      <c r="A3" s="42" t="s">
        <v>21</v>
      </c>
      <c r="B3" s="42"/>
      <c r="C3" s="42"/>
      <c r="D3" s="42"/>
      <c r="E3" s="5"/>
      <c r="F3" s="5"/>
      <c r="G3" s="5"/>
      <c r="H3" s="5"/>
      <c r="I3" s="5"/>
      <c r="J3" s="5"/>
      <c r="K3" s="5"/>
      <c r="L3" s="41" t="s">
        <v>20</v>
      </c>
      <c r="M3" s="41"/>
      <c r="N3" s="41"/>
      <c r="O3" s="41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5" customHeight="1">
      <c r="A6" s="28">
        <v>2547</v>
      </c>
      <c r="B6" s="30">
        <v>0.2</v>
      </c>
      <c r="C6" s="30">
        <v>0.7</v>
      </c>
      <c r="D6" s="30">
        <v>0.6</v>
      </c>
      <c r="E6" s="30">
        <v>2.3</v>
      </c>
      <c r="F6" s="30">
        <v>1.5</v>
      </c>
      <c r="G6" s="30">
        <v>8.4</v>
      </c>
      <c r="H6" s="30">
        <v>1</v>
      </c>
      <c r="I6" s="30">
        <v>0.4</v>
      </c>
      <c r="J6" s="30">
        <v>0.2</v>
      </c>
      <c r="K6" s="30">
        <v>0.2</v>
      </c>
      <c r="L6" s="30">
        <v>0.2</v>
      </c>
      <c r="M6" s="30">
        <v>0.2</v>
      </c>
      <c r="N6" s="31">
        <f>SUM(B6:M6)</f>
        <v>15.899999999999997</v>
      </c>
      <c r="O6" s="32">
        <f>+N6*1000000/(365*86400)</f>
        <v>0.5041856925418569</v>
      </c>
      <c r="P6" s="33">
        <f aca="true" t="shared" si="0" ref="P6:P22">$N$31</f>
        <v>12.999095999999998</v>
      </c>
    </row>
    <row r="7" spans="1:16" ht="15" customHeight="1">
      <c r="A7" s="28">
        <v>2548</v>
      </c>
      <c r="B7" s="30">
        <v>0.23414400000000007</v>
      </c>
      <c r="C7" s="30">
        <v>0.1676160000000001</v>
      </c>
      <c r="D7" s="30">
        <v>0.2600640000000001</v>
      </c>
      <c r="E7" s="30">
        <v>2.9479679999999995</v>
      </c>
      <c r="F7" s="30">
        <v>4.753728</v>
      </c>
      <c r="G7" s="30">
        <v>15.584831999999999</v>
      </c>
      <c r="H7" s="30">
        <v>4.210271999999999</v>
      </c>
      <c r="I7" s="30">
        <v>4.303583999999999</v>
      </c>
      <c r="J7" s="30">
        <v>2.083968000000001</v>
      </c>
      <c r="K7" s="30">
        <v>0.7585920000000003</v>
      </c>
      <c r="L7" s="30">
        <v>0.5987520000000002</v>
      </c>
      <c r="M7" s="30">
        <v>0.676512</v>
      </c>
      <c r="N7" s="31">
        <f aca="true" t="shared" si="1" ref="N7:N16">SUM(B7:M7)</f>
        <v>36.580031999999996</v>
      </c>
      <c r="O7" s="32">
        <f aca="true" t="shared" si="2" ref="O7:O23">+N7*1000000/(365*86400)</f>
        <v>1.159945205479452</v>
      </c>
      <c r="P7" s="33">
        <f t="shared" si="0"/>
        <v>12.999095999999998</v>
      </c>
    </row>
    <row r="8" spans="1:16" ht="15" customHeight="1">
      <c r="A8" s="28">
        <v>2549</v>
      </c>
      <c r="B8" s="30" t="s">
        <v>22</v>
      </c>
      <c r="C8" s="30" t="s">
        <v>22</v>
      </c>
      <c r="D8" s="30" t="s">
        <v>22</v>
      </c>
      <c r="E8" s="30" t="s">
        <v>22</v>
      </c>
      <c r="F8" s="30" t="s">
        <v>22</v>
      </c>
      <c r="G8" s="30" t="s">
        <v>22</v>
      </c>
      <c r="H8" s="30" t="s">
        <v>22</v>
      </c>
      <c r="I8" s="30" t="s">
        <v>22</v>
      </c>
      <c r="J8" s="30" t="s">
        <v>22</v>
      </c>
      <c r="K8" s="30" t="s">
        <v>22</v>
      </c>
      <c r="L8" s="30" t="s">
        <v>22</v>
      </c>
      <c r="M8" s="30" t="s">
        <v>22</v>
      </c>
      <c r="N8" s="31">
        <f t="shared" si="1"/>
        <v>0</v>
      </c>
      <c r="O8" s="32">
        <f t="shared" si="2"/>
        <v>0</v>
      </c>
      <c r="P8" s="33">
        <f t="shared" si="0"/>
        <v>12.999095999999998</v>
      </c>
    </row>
    <row r="9" spans="1:16" ht="15" customHeight="1">
      <c r="A9" s="28">
        <v>2550</v>
      </c>
      <c r="B9" s="30">
        <v>0.1848960000000001</v>
      </c>
      <c r="C9" s="30">
        <v>1.0160639999999999</v>
      </c>
      <c r="D9" s="30">
        <v>1.188</v>
      </c>
      <c r="E9" s="30">
        <v>0.4769279999999963</v>
      </c>
      <c r="F9" s="30">
        <v>2.145312</v>
      </c>
      <c r="G9" s="30">
        <v>2.4278399999999998</v>
      </c>
      <c r="H9" s="30">
        <v>2.0018880000000006</v>
      </c>
      <c r="I9" s="30">
        <v>0.597888</v>
      </c>
      <c r="J9" s="30">
        <v>0.20476800000000012</v>
      </c>
      <c r="K9" s="30">
        <v>0.1589760000000001</v>
      </c>
      <c r="L9" s="30">
        <v>0.17884799999999612</v>
      </c>
      <c r="M9" s="30">
        <v>0.1451520000000001</v>
      </c>
      <c r="N9" s="31">
        <f t="shared" si="1"/>
        <v>10.726559999999994</v>
      </c>
      <c r="O9" s="32">
        <f t="shared" si="2"/>
        <v>0.3401369863013697</v>
      </c>
      <c r="P9" s="33">
        <f t="shared" si="0"/>
        <v>12.999095999999998</v>
      </c>
    </row>
    <row r="10" spans="1:16" ht="15" customHeight="1">
      <c r="A10" s="28">
        <v>2551</v>
      </c>
      <c r="B10" s="30">
        <v>0.398304</v>
      </c>
      <c r="C10" s="30">
        <v>0.4104000000000001</v>
      </c>
      <c r="D10" s="30">
        <v>0.4838400000000002</v>
      </c>
      <c r="E10" s="30">
        <v>0.4881599999999992</v>
      </c>
      <c r="F10" s="30">
        <v>0.8415360000000002</v>
      </c>
      <c r="G10" s="30">
        <v>2.6196480000000006</v>
      </c>
      <c r="H10" s="30">
        <v>3.1596480000000002</v>
      </c>
      <c r="I10" s="30">
        <v>1.8567360000000006</v>
      </c>
      <c r="J10" s="30">
        <v>0.9529919999999994</v>
      </c>
      <c r="K10" s="30">
        <v>0.6445439999999998</v>
      </c>
      <c r="L10" s="30">
        <v>0.6030720000000002</v>
      </c>
      <c r="M10" s="30">
        <v>0.40694399999999986</v>
      </c>
      <c r="N10" s="31">
        <f t="shared" si="1"/>
        <v>12.865824000000002</v>
      </c>
      <c r="O10" s="32">
        <f t="shared" si="2"/>
        <v>0.4079726027397261</v>
      </c>
      <c r="P10" s="33">
        <f t="shared" si="0"/>
        <v>12.999095999999998</v>
      </c>
    </row>
    <row r="11" spans="1:16" ht="15" customHeight="1">
      <c r="A11" s="28">
        <v>2552</v>
      </c>
      <c r="B11" s="30">
        <v>0.305856</v>
      </c>
      <c r="C11" s="30">
        <v>0.4942080000000002</v>
      </c>
      <c r="D11" s="30">
        <v>0.38361599999999996</v>
      </c>
      <c r="E11" s="30">
        <v>0.651888</v>
      </c>
      <c r="F11" s="30">
        <v>0.6350400000000002</v>
      </c>
      <c r="G11" s="30">
        <v>1.107648</v>
      </c>
      <c r="H11" s="30">
        <v>0.74304</v>
      </c>
      <c r="I11" s="30">
        <v>0.4587840000000001</v>
      </c>
      <c r="J11" s="30">
        <v>0.349056</v>
      </c>
      <c r="K11" s="30">
        <v>0.390528</v>
      </c>
      <c r="L11" s="30">
        <v>0.374112</v>
      </c>
      <c r="M11" s="30">
        <v>0.38793600000000006</v>
      </c>
      <c r="N11" s="31">
        <f t="shared" si="1"/>
        <v>6.281712</v>
      </c>
      <c r="O11" s="32">
        <f t="shared" si="2"/>
        <v>0.1991917808219178</v>
      </c>
      <c r="P11" s="33">
        <f t="shared" si="0"/>
        <v>12.999095999999998</v>
      </c>
    </row>
    <row r="12" spans="1:16" ht="15" customHeight="1">
      <c r="A12" s="28">
        <v>2553</v>
      </c>
      <c r="B12" s="30">
        <v>0.3473280000000001</v>
      </c>
      <c r="C12" s="30">
        <v>0.30240000000000006</v>
      </c>
      <c r="D12" s="30">
        <v>0.30499200000000004</v>
      </c>
      <c r="E12" s="30">
        <v>0.31536000000000003</v>
      </c>
      <c r="F12" s="30">
        <v>10.598688000000003</v>
      </c>
      <c r="G12" s="30">
        <v>14.566176000000002</v>
      </c>
      <c r="H12" s="30">
        <v>0.7672319999999998</v>
      </c>
      <c r="I12" s="30">
        <v>0.28512</v>
      </c>
      <c r="J12" s="30">
        <v>0.29462399999999994</v>
      </c>
      <c r="K12" s="30">
        <v>0.29462399999999994</v>
      </c>
      <c r="L12" s="30">
        <v>0.26611199999999996</v>
      </c>
      <c r="M12" s="30">
        <v>0.6307200000000003</v>
      </c>
      <c r="N12" s="31">
        <f t="shared" si="1"/>
        <v>28.973376000000002</v>
      </c>
      <c r="O12" s="32">
        <f t="shared" si="2"/>
        <v>0.9187397260273973</v>
      </c>
      <c r="P12" s="33">
        <f t="shared" si="0"/>
        <v>12.999095999999998</v>
      </c>
    </row>
    <row r="13" spans="1:16" ht="15" customHeight="1">
      <c r="A13" s="28">
        <v>2554</v>
      </c>
      <c r="B13" s="30">
        <v>0.4786560000000001</v>
      </c>
      <c r="C13" s="30">
        <v>2.109888000000001</v>
      </c>
      <c r="D13" s="30">
        <v>3.3670080000000002</v>
      </c>
      <c r="E13" s="30">
        <v>1.79712</v>
      </c>
      <c r="F13" s="30">
        <v>21.510144</v>
      </c>
      <c r="G13" s="30">
        <v>16.314048</v>
      </c>
      <c r="H13" s="30">
        <v>4.803840000000001</v>
      </c>
      <c r="I13" s="30">
        <v>0.1684800000000001</v>
      </c>
      <c r="J13" s="30">
        <v>0.14342400000000008</v>
      </c>
      <c r="K13" s="30">
        <v>0.13564800000000007</v>
      </c>
      <c r="L13" s="30">
        <v>0.14947199999999913</v>
      </c>
      <c r="M13" s="30">
        <v>0.1598400000000001</v>
      </c>
      <c r="N13" s="31">
        <f t="shared" si="1"/>
        <v>51.13756800000001</v>
      </c>
      <c r="O13" s="32">
        <f t="shared" si="2"/>
        <v>1.6215616438356166</v>
      </c>
      <c r="P13" s="33">
        <f t="shared" si="0"/>
        <v>12.999095999999998</v>
      </c>
    </row>
    <row r="14" spans="1:16" ht="15" customHeight="1">
      <c r="A14" s="28">
        <v>2555</v>
      </c>
      <c r="B14" s="30">
        <v>0.17193600000000012</v>
      </c>
      <c r="C14" s="30">
        <v>0.18403200000000008</v>
      </c>
      <c r="D14" s="30">
        <v>0.17625600000000013</v>
      </c>
      <c r="E14" s="30">
        <v>0.06998400000000003</v>
      </c>
      <c r="F14" s="30">
        <v>0.025056000000000002</v>
      </c>
      <c r="G14" s="30">
        <v>0.029376000000000003</v>
      </c>
      <c r="H14" s="30">
        <v>0</v>
      </c>
      <c r="I14" s="30">
        <v>0.11145600000000007</v>
      </c>
      <c r="J14" s="30">
        <v>0.11491200000000004</v>
      </c>
      <c r="K14" s="30">
        <v>0.11059200000000008</v>
      </c>
      <c r="L14" s="30">
        <v>0.07344000000000005</v>
      </c>
      <c r="M14" s="30">
        <v>0.08121600000000005</v>
      </c>
      <c r="N14" s="31">
        <f t="shared" si="1"/>
        <v>1.1482560000000004</v>
      </c>
      <c r="O14" s="32">
        <f t="shared" si="2"/>
        <v>0.03641095890410961</v>
      </c>
      <c r="P14" s="33">
        <f t="shared" si="0"/>
        <v>12.999095999999998</v>
      </c>
    </row>
    <row r="15" spans="1:16" ht="15" customHeight="1">
      <c r="A15" s="28">
        <v>2556</v>
      </c>
      <c r="B15" s="30">
        <v>0.07776000000000005</v>
      </c>
      <c r="C15" s="30">
        <v>0.23068800000000012</v>
      </c>
      <c r="D15" s="30">
        <v>0.13824000000000009</v>
      </c>
      <c r="E15" s="30">
        <v>0.804384</v>
      </c>
      <c r="F15" s="30">
        <v>0.4052160000000001</v>
      </c>
      <c r="G15" s="30">
        <v>3.1276800000000002</v>
      </c>
      <c r="H15" s="30">
        <v>1.2139200000000006</v>
      </c>
      <c r="I15" s="30">
        <v>0.26438400000000006</v>
      </c>
      <c r="J15" s="30">
        <v>0.13046400000000005</v>
      </c>
      <c r="K15" s="30">
        <v>0.12787200000000007</v>
      </c>
      <c r="L15" s="30">
        <v>0.12096000000000005</v>
      </c>
      <c r="M15" s="30">
        <v>0.12960000000000005</v>
      </c>
      <c r="N15" s="31">
        <f t="shared" si="1"/>
        <v>6.771168000000001</v>
      </c>
      <c r="O15" s="32">
        <f t="shared" si="2"/>
        <v>0.21471232876712332</v>
      </c>
      <c r="P15" s="33">
        <f t="shared" si="0"/>
        <v>12.999095999999998</v>
      </c>
    </row>
    <row r="16" spans="1:16" ht="15" customHeight="1">
      <c r="A16" s="28">
        <v>2557</v>
      </c>
      <c r="B16" s="30">
        <v>0.20217600000000005</v>
      </c>
      <c r="C16" s="30">
        <v>0.13392000000000007</v>
      </c>
      <c r="D16" s="30">
        <v>0.10540800000000004</v>
      </c>
      <c r="E16" s="30">
        <v>0.10713600000000004</v>
      </c>
      <c r="F16" s="30">
        <v>0.2583360000000001</v>
      </c>
      <c r="G16" s="30">
        <v>0.9115199999999997</v>
      </c>
      <c r="H16" s="30">
        <v>0.7404479999999999</v>
      </c>
      <c r="I16" s="30">
        <v>0.20649600000000012</v>
      </c>
      <c r="J16" s="30">
        <v>0.10713600000000004</v>
      </c>
      <c r="K16" s="30">
        <v>1.2355200000000004</v>
      </c>
      <c r="L16" s="30">
        <v>0.7741440000000003</v>
      </c>
      <c r="M16" s="30">
        <v>0.38880000000000003</v>
      </c>
      <c r="N16" s="31">
        <f t="shared" si="1"/>
        <v>5.1710400000000005</v>
      </c>
      <c r="O16" s="32">
        <f t="shared" si="2"/>
        <v>0.16397260273972605</v>
      </c>
      <c r="P16" s="33">
        <f t="shared" si="0"/>
        <v>12.999095999999998</v>
      </c>
    </row>
    <row r="17" spans="1:16" ht="15" customHeight="1">
      <c r="A17" s="28">
        <v>2558</v>
      </c>
      <c r="B17" s="30">
        <v>0.1</v>
      </c>
      <c r="C17" s="30">
        <v>0.11</v>
      </c>
      <c r="D17" s="30">
        <v>0.1</v>
      </c>
      <c r="E17" s="30">
        <v>0.1</v>
      </c>
      <c r="F17" s="30">
        <v>0.36</v>
      </c>
      <c r="G17" s="30">
        <v>0.16</v>
      </c>
      <c r="H17" s="30">
        <v>0.31</v>
      </c>
      <c r="I17" s="30">
        <v>0.14</v>
      </c>
      <c r="J17" s="30">
        <v>0.12</v>
      </c>
      <c r="K17" s="30">
        <v>0.11</v>
      </c>
      <c r="L17" s="30">
        <v>0.1</v>
      </c>
      <c r="M17" s="30">
        <v>0.08</v>
      </c>
      <c r="N17" s="31">
        <f aca="true" t="shared" si="3" ref="N17:N22">SUM(B17:M17)</f>
        <v>1.7900000000000003</v>
      </c>
      <c r="O17" s="32">
        <f t="shared" si="2"/>
        <v>0.05676052765093862</v>
      </c>
      <c r="P17" s="33">
        <f t="shared" si="0"/>
        <v>12.999095999999998</v>
      </c>
    </row>
    <row r="18" spans="1:16" ht="15" customHeight="1">
      <c r="A18" s="28">
        <v>2559</v>
      </c>
      <c r="B18" s="30">
        <v>0.03</v>
      </c>
      <c r="C18" s="30">
        <v>0.07</v>
      </c>
      <c r="D18" s="30">
        <v>0.1</v>
      </c>
      <c r="E18" s="30">
        <v>0.13</v>
      </c>
      <c r="F18" s="30">
        <v>0.48</v>
      </c>
      <c r="G18" s="30">
        <v>3.28</v>
      </c>
      <c r="H18" s="30">
        <v>1.8</v>
      </c>
      <c r="I18" s="30">
        <v>0.2</v>
      </c>
      <c r="J18" s="30">
        <v>0.15</v>
      </c>
      <c r="K18" s="30">
        <v>0.08</v>
      </c>
      <c r="L18" s="30">
        <v>0.1</v>
      </c>
      <c r="M18" s="30">
        <v>0.11</v>
      </c>
      <c r="N18" s="31">
        <f t="shared" si="3"/>
        <v>6.53</v>
      </c>
      <c r="O18" s="32">
        <f t="shared" si="2"/>
        <v>0.20706494165398276</v>
      </c>
      <c r="P18" s="33">
        <f t="shared" si="0"/>
        <v>12.999095999999998</v>
      </c>
    </row>
    <row r="19" spans="1:16" ht="15" customHeight="1">
      <c r="A19" s="28">
        <v>2560</v>
      </c>
      <c r="B19" s="30">
        <v>0.18</v>
      </c>
      <c r="C19" s="30">
        <v>0.24</v>
      </c>
      <c r="D19" s="30">
        <v>0.29</v>
      </c>
      <c r="E19" s="30">
        <v>0.59</v>
      </c>
      <c r="F19" s="30">
        <v>0.43</v>
      </c>
      <c r="G19" s="30">
        <v>0.61</v>
      </c>
      <c r="H19" s="30">
        <v>1.67</v>
      </c>
      <c r="I19" s="30">
        <v>1.58</v>
      </c>
      <c r="J19" s="30">
        <v>0.56</v>
      </c>
      <c r="K19" s="30">
        <v>0.55</v>
      </c>
      <c r="L19" s="30">
        <v>0.56</v>
      </c>
      <c r="M19" s="30">
        <v>0.62</v>
      </c>
      <c r="N19" s="31">
        <f t="shared" si="3"/>
        <v>7.88</v>
      </c>
      <c r="O19" s="32">
        <f t="shared" si="2"/>
        <v>0.24987316083206493</v>
      </c>
      <c r="P19" s="33">
        <f t="shared" si="0"/>
        <v>12.999095999999998</v>
      </c>
    </row>
    <row r="20" spans="1:16" ht="15" customHeight="1">
      <c r="A20" s="28">
        <v>2561</v>
      </c>
      <c r="B20" s="30">
        <v>0.57</v>
      </c>
      <c r="C20" s="30">
        <v>0.59</v>
      </c>
      <c r="D20" s="30">
        <v>0.61</v>
      </c>
      <c r="E20" s="30">
        <v>0.78</v>
      </c>
      <c r="F20" s="30">
        <v>1.17</v>
      </c>
      <c r="G20" s="30">
        <v>0.59</v>
      </c>
      <c r="H20" s="30">
        <v>1.48</v>
      </c>
      <c r="I20" s="30">
        <v>0.58</v>
      </c>
      <c r="J20" s="30">
        <v>0.64</v>
      </c>
      <c r="K20" s="30">
        <v>0.67</v>
      </c>
      <c r="L20" s="30">
        <v>0.65</v>
      </c>
      <c r="M20" s="30">
        <v>0.66</v>
      </c>
      <c r="N20" s="31">
        <f t="shared" si="3"/>
        <v>8.989999999999998</v>
      </c>
      <c r="O20" s="32">
        <f t="shared" si="2"/>
        <v>0.2850710299340436</v>
      </c>
      <c r="P20" s="33">
        <f t="shared" si="0"/>
        <v>12.999095999999998</v>
      </c>
    </row>
    <row r="21" spans="1:16" ht="15" customHeight="1">
      <c r="A21" s="28">
        <v>2562</v>
      </c>
      <c r="B21" s="30">
        <v>0.4</v>
      </c>
      <c r="C21" s="30">
        <v>0.16</v>
      </c>
      <c r="D21" s="30">
        <v>0.14</v>
      </c>
      <c r="E21" s="30">
        <v>0.13</v>
      </c>
      <c r="F21" s="30">
        <v>0.28</v>
      </c>
      <c r="G21" s="30">
        <v>1.33</v>
      </c>
      <c r="H21" s="30">
        <v>0.46</v>
      </c>
      <c r="I21" s="30">
        <v>0.44</v>
      </c>
      <c r="J21" s="30">
        <v>0.36</v>
      </c>
      <c r="K21" s="30">
        <v>0.25</v>
      </c>
      <c r="L21" s="30">
        <v>0.27</v>
      </c>
      <c r="M21" s="30">
        <v>0.17</v>
      </c>
      <c r="N21" s="31">
        <f t="shared" si="3"/>
        <v>4.390000000000001</v>
      </c>
      <c r="O21" s="32">
        <f t="shared" si="2"/>
        <v>0.13920598680872656</v>
      </c>
      <c r="P21" s="33">
        <f t="shared" si="0"/>
        <v>12.999095999999998</v>
      </c>
    </row>
    <row r="22" spans="1:16" ht="15" customHeight="1">
      <c r="A22" s="28">
        <v>2563</v>
      </c>
      <c r="B22" s="30">
        <v>0.13</v>
      </c>
      <c r="C22" s="30">
        <v>0.16</v>
      </c>
      <c r="D22" s="30">
        <v>0.13</v>
      </c>
      <c r="E22" s="30">
        <v>0.18</v>
      </c>
      <c r="F22" s="30">
        <v>0.73</v>
      </c>
      <c r="G22" s="30">
        <v>0.29</v>
      </c>
      <c r="H22" s="30">
        <v>0.36</v>
      </c>
      <c r="I22" s="30">
        <v>0.29</v>
      </c>
      <c r="J22" s="30">
        <v>0.21</v>
      </c>
      <c r="K22" s="30">
        <v>0.16</v>
      </c>
      <c r="L22" s="30">
        <v>0.1</v>
      </c>
      <c r="M22" s="30">
        <v>0.11</v>
      </c>
      <c r="N22" s="31">
        <f t="shared" si="3"/>
        <v>2.85</v>
      </c>
      <c r="O22" s="32">
        <f t="shared" si="2"/>
        <v>0.09037290715372907</v>
      </c>
      <c r="P22" s="33">
        <f t="shared" si="0"/>
        <v>12.999095999999998</v>
      </c>
    </row>
    <row r="23" spans="1:16" ht="15" customHeight="1">
      <c r="A23" s="36">
        <v>2564</v>
      </c>
      <c r="B23" s="37">
        <v>0</v>
      </c>
      <c r="C23" s="37">
        <v>0</v>
      </c>
      <c r="D23" s="37">
        <v>0.1</v>
      </c>
      <c r="E23" s="37">
        <v>0.2</v>
      </c>
      <c r="F23" s="37">
        <v>0.3</v>
      </c>
      <c r="G23" s="37">
        <v>0.4803839999999998</v>
      </c>
      <c r="H23" s="37"/>
      <c r="I23" s="37"/>
      <c r="J23" s="37"/>
      <c r="K23" s="37"/>
      <c r="L23" s="37"/>
      <c r="M23" s="37"/>
      <c r="N23" s="38">
        <f>SUM(B23:M23)</f>
        <v>1.080384</v>
      </c>
      <c r="O23" s="39">
        <f t="shared" si="2"/>
        <v>0.034258751902587516</v>
      </c>
      <c r="P23" s="33"/>
    </row>
    <row r="24" spans="1:16" ht="15" customHeight="1">
      <c r="A24" s="28">
        <v>2565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2"/>
      <c r="P24" s="33"/>
    </row>
    <row r="25" spans="1:16" ht="15" customHeight="1">
      <c r="A25" s="28">
        <v>2566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  <c r="O25" s="32"/>
      <c r="P25" s="33"/>
    </row>
    <row r="26" spans="1:16" ht="15" customHeight="1">
      <c r="A26" s="28">
        <v>2567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1"/>
      <c r="O26" s="32"/>
      <c r="P26" s="33"/>
    </row>
    <row r="27" spans="1:16" ht="15" customHeight="1">
      <c r="A27" s="28">
        <v>2568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32"/>
      <c r="P27" s="33"/>
    </row>
    <row r="28" spans="1:16" ht="15" customHeight="1">
      <c r="A28" s="28">
        <v>2569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3"/>
    </row>
    <row r="29" spans="1:16" ht="15" customHeight="1">
      <c r="A29" s="28">
        <v>2570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1"/>
      <c r="O29" s="32"/>
      <c r="P29" s="33"/>
    </row>
    <row r="30" spans="1:16" ht="15" customHeight="1">
      <c r="A30" s="29" t="s">
        <v>17</v>
      </c>
      <c r="B30" s="34">
        <f>MAX(B6:B22)</f>
        <v>0.57</v>
      </c>
      <c r="C30" s="34">
        <f aca="true" t="shared" si="4" ref="C30:N30">MAX(C6:C22)</f>
        <v>2.109888000000001</v>
      </c>
      <c r="D30" s="34">
        <f t="shared" si="4"/>
        <v>3.3670080000000002</v>
      </c>
      <c r="E30" s="34">
        <f t="shared" si="4"/>
        <v>2.9479679999999995</v>
      </c>
      <c r="F30" s="34">
        <f t="shared" si="4"/>
        <v>21.510144</v>
      </c>
      <c r="G30" s="34">
        <f t="shared" si="4"/>
        <v>16.314048</v>
      </c>
      <c r="H30" s="34">
        <f t="shared" si="4"/>
        <v>4.803840000000001</v>
      </c>
      <c r="I30" s="34">
        <f t="shared" si="4"/>
        <v>4.303583999999999</v>
      </c>
      <c r="J30" s="34">
        <f t="shared" si="4"/>
        <v>2.083968000000001</v>
      </c>
      <c r="K30" s="34">
        <f t="shared" si="4"/>
        <v>1.2355200000000004</v>
      </c>
      <c r="L30" s="34">
        <f t="shared" si="4"/>
        <v>0.7741440000000003</v>
      </c>
      <c r="M30" s="34">
        <f t="shared" si="4"/>
        <v>0.676512</v>
      </c>
      <c r="N30" s="34">
        <f t="shared" si="4"/>
        <v>51.13756800000001</v>
      </c>
      <c r="O30" s="32">
        <f>+N30*1000000/(365*86400)</f>
        <v>1.6215616438356166</v>
      </c>
      <c r="P30" s="35"/>
    </row>
    <row r="31" spans="1:16" ht="15" customHeight="1">
      <c r="A31" s="29" t="s">
        <v>16</v>
      </c>
      <c r="B31" s="34">
        <f>AVERAGE(B6:B22)</f>
        <v>0.250691</v>
      </c>
      <c r="C31" s="34">
        <f aca="true" t="shared" si="5" ref="C31:M31">AVERAGE(C6:C22)</f>
        <v>0.44245100000000015</v>
      </c>
      <c r="D31" s="34">
        <f t="shared" si="5"/>
        <v>0.5235890000000001</v>
      </c>
      <c r="E31" s="34">
        <f t="shared" si="5"/>
        <v>0.7418079999999997</v>
      </c>
      <c r="F31" s="34">
        <f t="shared" si="5"/>
        <v>2.882691</v>
      </c>
      <c r="G31" s="34">
        <f t="shared" si="5"/>
        <v>4.459298</v>
      </c>
      <c r="H31" s="34">
        <f t="shared" si="5"/>
        <v>1.5450180000000004</v>
      </c>
      <c r="I31" s="34">
        <f t="shared" si="5"/>
        <v>0.7426829999999999</v>
      </c>
      <c r="J31" s="34">
        <f t="shared" si="5"/>
        <v>0.4138340000000001</v>
      </c>
      <c r="K31" s="34">
        <f t="shared" si="5"/>
        <v>0.367306</v>
      </c>
      <c r="L31" s="34">
        <f t="shared" si="5"/>
        <v>0.31993199999999977</v>
      </c>
      <c r="M31" s="34">
        <f t="shared" si="5"/>
        <v>0.30979500000000004</v>
      </c>
      <c r="N31" s="34">
        <f>SUM(B31:M31)</f>
        <v>12.999095999999998</v>
      </c>
      <c r="O31" s="32">
        <f>+N31*1000000/(365*86400)</f>
        <v>0.41219863013698627</v>
      </c>
      <c r="P31" s="35"/>
    </row>
    <row r="32" spans="1:16" ht="15" customHeight="1">
      <c r="A32" s="29" t="s">
        <v>18</v>
      </c>
      <c r="B32" s="34">
        <f>MIN(B6:B22)</f>
        <v>0.03</v>
      </c>
      <c r="C32" s="34">
        <f aca="true" t="shared" si="6" ref="C32:N32">MIN(C6:C22)</f>
        <v>0.07</v>
      </c>
      <c r="D32" s="34">
        <f t="shared" si="6"/>
        <v>0.1</v>
      </c>
      <c r="E32" s="34">
        <f t="shared" si="6"/>
        <v>0.06998400000000003</v>
      </c>
      <c r="F32" s="34">
        <f t="shared" si="6"/>
        <v>0.025056000000000002</v>
      </c>
      <c r="G32" s="34">
        <f t="shared" si="6"/>
        <v>0.029376000000000003</v>
      </c>
      <c r="H32" s="34">
        <f t="shared" si="6"/>
        <v>0</v>
      </c>
      <c r="I32" s="34">
        <f t="shared" si="6"/>
        <v>0.11145600000000007</v>
      </c>
      <c r="J32" s="34">
        <f t="shared" si="6"/>
        <v>0.10713600000000004</v>
      </c>
      <c r="K32" s="34">
        <f t="shared" si="6"/>
        <v>0.08</v>
      </c>
      <c r="L32" s="34">
        <f t="shared" si="6"/>
        <v>0.07344000000000005</v>
      </c>
      <c r="M32" s="34">
        <f t="shared" si="6"/>
        <v>0.08</v>
      </c>
      <c r="N32" s="34">
        <f t="shared" si="6"/>
        <v>0</v>
      </c>
      <c r="O32" s="32">
        <f>+N32*1000000/(365*86400)</f>
        <v>0</v>
      </c>
      <c r="P32" s="35"/>
    </row>
    <row r="33" spans="1:15" ht="21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6"/>
      <c r="O33" s="17"/>
    </row>
    <row r="34" spans="1:15" ht="18" customHeight="1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0"/>
      <c r="O34" s="21"/>
    </row>
    <row r="35" spans="1:15" ht="18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8" customHeight="1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</row>
    <row r="37" spans="1:15" ht="18" customHeight="1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</row>
    <row r="38" spans="1:15" ht="18" customHeight="1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</row>
    <row r="39" spans="1:15" ht="18" customHeight="1">
      <c r="A39" s="1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0" spans="1:15" ht="18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24.75" customHeight="1">
      <c r="A41" s="22"/>
      <c r="B41" s="23"/>
      <c r="C41" s="24"/>
      <c r="D41" s="21"/>
      <c r="E41" s="23"/>
      <c r="F41" s="23"/>
      <c r="G41" s="23"/>
      <c r="H41" s="23"/>
      <c r="I41" s="23"/>
      <c r="J41" s="23"/>
      <c r="K41" s="23"/>
      <c r="L41" s="23"/>
      <c r="M41" s="23"/>
      <c r="N41" s="25"/>
      <c r="O41" s="21"/>
    </row>
    <row r="42" spans="1:15" ht="24.75" customHeight="1">
      <c r="A42" s="22"/>
      <c r="B42" s="23"/>
      <c r="C42" s="23"/>
      <c r="D42" s="23"/>
      <c r="E42" s="21"/>
      <c r="F42" s="23"/>
      <c r="G42" s="23"/>
      <c r="H42" s="23"/>
      <c r="I42" s="23"/>
      <c r="J42" s="23"/>
      <c r="K42" s="23"/>
      <c r="L42" s="23"/>
      <c r="M42" s="23"/>
      <c r="N42" s="25"/>
      <c r="O42" s="21"/>
    </row>
    <row r="43" spans="1:15" ht="24.75" customHeight="1">
      <c r="A43" s="22"/>
      <c r="B43" s="23"/>
      <c r="C43" s="23"/>
      <c r="D43" s="23"/>
      <c r="E43" s="21"/>
      <c r="F43" s="23"/>
      <c r="G43" s="23"/>
      <c r="H43" s="23"/>
      <c r="I43" s="23"/>
      <c r="J43" s="23"/>
      <c r="K43" s="23"/>
      <c r="L43" s="23"/>
      <c r="M43" s="23"/>
      <c r="N43" s="25"/>
      <c r="O43" s="21"/>
    </row>
    <row r="44" spans="1:15" ht="24.75" customHeight="1">
      <c r="A44" s="22"/>
      <c r="B44" s="23"/>
      <c r="C44" s="23"/>
      <c r="D44" s="23"/>
      <c r="E44" s="21"/>
      <c r="F44" s="23"/>
      <c r="G44" s="23"/>
      <c r="H44" s="23"/>
      <c r="I44" s="23"/>
      <c r="J44" s="23"/>
      <c r="K44" s="23"/>
      <c r="L44" s="23"/>
      <c r="M44" s="23"/>
      <c r="N44" s="25"/>
      <c r="O44" s="21"/>
    </row>
    <row r="45" spans="1:15" ht="24.75" customHeight="1">
      <c r="A45" s="22"/>
      <c r="B45" s="23"/>
      <c r="C45" s="23"/>
      <c r="D45" s="23"/>
      <c r="E45" s="21"/>
      <c r="F45" s="23"/>
      <c r="G45" s="23"/>
      <c r="H45" s="23"/>
      <c r="I45" s="23"/>
      <c r="J45" s="23"/>
      <c r="K45" s="23"/>
      <c r="L45" s="23"/>
      <c r="M45" s="23"/>
      <c r="N45" s="25"/>
      <c r="O45" s="21"/>
    </row>
    <row r="46" ht="18" customHeight="1">
      <c r="A46" s="26"/>
    </row>
    <row r="47" ht="18" customHeight="1">
      <c r="A47" s="26"/>
    </row>
    <row r="48" ht="18" customHeight="1">
      <c r="A48" s="26"/>
    </row>
    <row r="49" ht="18" customHeight="1">
      <c r="A49" s="26"/>
    </row>
    <row r="50" ht="18" customHeight="1">
      <c r="A50" s="26"/>
    </row>
    <row r="51" ht="18" customHeight="1">
      <c r="A51" s="26"/>
    </row>
    <row r="52" ht="18" customHeight="1">
      <c r="A52" s="26"/>
    </row>
    <row r="53" ht="18" customHeight="1">
      <c r="A53" s="26"/>
    </row>
    <row r="54" ht="18" customHeight="1">
      <c r="A54" s="26"/>
    </row>
    <row r="55" ht="18" customHeight="1">
      <c r="A55" s="26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2016-07-11T03:53:57Z</cp:lastPrinted>
  <dcterms:created xsi:type="dcterms:W3CDTF">1994-01-31T08:04:27Z</dcterms:created>
  <dcterms:modified xsi:type="dcterms:W3CDTF">2021-10-28T03:36:47Z</dcterms:modified>
  <cp:category/>
  <cp:version/>
  <cp:contentType/>
  <cp:contentStatus/>
</cp:coreProperties>
</file>