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6610" windowHeight="7740" activeTab="1"/>
  </bookViews>
  <sheets>
    <sheet name="ตะกอน- P.84" sheetId="1" r:id="rId1"/>
    <sheet name="กราฟP.84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<sst xmlns="http://schemas.openxmlformats.org/spreadsheetml/2006/main" count="23" uniqueCount="23">
  <si>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</si>
  <si>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</si>
  <si>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</si>
  <si>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</si>
  <si>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</si>
  <si>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</si>
  <si>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</si>
  <si>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</si>
  <si>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</si>
  <si>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</si>
  <si>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</si>
  <si>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</si>
  <si>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</si>
  <si>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</si>
  <si>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</si>
  <si>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</si>
  <si>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</si>
  <si>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</si>
  <si>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</si>
  <si>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</si>
  <si>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</si>
  <si>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น้ำแม่วาง สถานี P.84 บ้านพันตน อ.แม่วาง จ.เชียงใหม่</t>
  </si>
  <si>
    <t>พื้นที่รับน้ำ 493 ตร.กม.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</si>
</sst>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(&quot;฿&quot;* #,##0.00_);_(&quot;฿&quot;* \(#,##0.00\);_(&quot;฿&quot;* &quot;-&quot;??_);_(@_)"/>
    <numFmt numFmtId="200" formatCode="_(&quot;฿&quot;* #,##0_);_(&quot;฿&quot;* \(#,##0\);_(&quot;฿&quot;* &quot;-&quot;_);_(@_)"/>
    <numFmt numFmtId="201" formatCode="#,##0.0"/>
    <numFmt numFmtId="202" formatCode="&quot;ใช่&quot;;&quot;ใช่&quot;;&quot;ไม่ใช่&quot;"/>
    <numFmt numFmtId="203" formatCode="&quot;จริง&quot;;&quot;จริง&quot;;&quot;เท็จ&quot;"/>
    <numFmt numFmtId="204" formatCode="&quot;เปิด&quot;;&quot;เปิด&quot;;&quot;ปิด&quot;"/>
    <numFmt numFmtId="205" formatCode="[$€-2]\ #,##0.00_);[Red]\([$€-2]\ #,##0.00\)"/>
  </numFmts>
  <fonts count="37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sz val="13.5"/>
      <color indexed="12"/>
      <name val="TH SarabunPSK"/>
      <family val="0"/>
    </font>
    <font>
      <sz val="13.5"/>
      <color indexed="13"/>
      <name val="TH SarabunPSK"/>
      <family val="0"/>
    </font>
    <font>
      <sz val="11.75"/>
      <color indexed="13"/>
      <name val="TH SarabunPSK"/>
      <family val="0"/>
    </font>
    <font>
      <sz val="11.75"/>
      <color indexed="10"/>
      <name val="TH SarabunPSK"/>
      <family val="0"/>
    </font>
    <font>
      <b/>
      <sz val="11.75"/>
      <color indexed="13"/>
      <name val="TH SarabunPSK"/>
      <family val="0"/>
    </font>
    <font>
      <sz val="11.75"/>
      <color indexed="12"/>
      <name val="TH SarabunPSK"/>
      <family val="0"/>
    </font>
    <font>
      <b/>
      <sz val="11.75"/>
      <color indexed="12"/>
      <name val="TH SarabunPSK"/>
      <family val="0"/>
    </font>
    <font>
      <b/>
      <sz val="15"/>
      <color indexed="12"/>
      <name val="TH SarabunPSK"/>
      <family val="0"/>
    </font>
    <font>
      <sz val="10.8"/>
      <color indexed="12"/>
      <name val="TH SarabunPSK"/>
      <family val="0"/>
    </font>
    <font>
      <sz val="14"/>
      <color rgb="FFFF0000"/>
      <name val="TH SarabunPSK"/>
      <family val="2"/>
    </font>
    <font>
      <sz val="14"/>
      <color rgb="FF0000FF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2" fontId="20" fillId="0" borderId="0" xfId="44" applyNumberFormat="1" applyFont="1" applyAlignment="1">
      <alignment horizontal="centerContinuous"/>
      <protection/>
    </xf>
    <xf numFmtId="2" fontId="21" fillId="0" borderId="0" xfId="44" applyNumberFormat="1" applyFont="1" applyAlignment="1">
      <alignment horizontal="centerContinuous"/>
      <protection/>
    </xf>
    <xf numFmtId="0" fontId="21" fillId="0" borderId="0" xfId="44" applyFont="1" applyAlignment="1">
      <alignment horizontal="centerContinuous"/>
      <protection/>
    </xf>
    <xf numFmtId="0" fontId="22" fillId="0" borderId="0" xfId="0" applyFont="1" applyAlignment="1">
      <alignment/>
    </xf>
    <xf numFmtId="2" fontId="21" fillId="0" borderId="0" xfId="44" applyNumberFormat="1" applyFont="1">
      <alignment/>
      <protection/>
    </xf>
    <xf numFmtId="0" fontId="21" fillId="0" borderId="0" xfId="44" applyFont="1">
      <alignment/>
      <protection/>
    </xf>
    <xf numFmtId="2" fontId="21" fillId="18" borderId="10" xfId="44" applyNumberFormat="1" applyFont="1" applyFill="1" applyBorder="1" applyAlignment="1">
      <alignment horizontal="center"/>
      <protection/>
    </xf>
    <xf numFmtId="2" fontId="21" fillId="18" borderId="11" xfId="44" applyNumberFormat="1" applyFont="1" applyFill="1" applyBorder="1" applyAlignment="1">
      <alignment horizontal="center"/>
      <protection/>
    </xf>
    <xf numFmtId="1" fontId="21" fillId="18" borderId="12" xfId="44" applyNumberFormat="1" applyFont="1" applyFill="1" applyBorder="1" applyAlignment="1">
      <alignment horizontal="center"/>
      <protection/>
    </xf>
    <xf numFmtId="1" fontId="21" fillId="18" borderId="13" xfId="44" applyNumberFormat="1" applyFont="1" applyFill="1" applyBorder="1" applyAlignment="1">
      <alignment horizontal="center"/>
      <protection/>
    </xf>
    <xf numFmtId="1" fontId="21" fillId="18" borderId="14" xfId="44" applyNumberFormat="1" applyFont="1" applyFill="1" applyBorder="1" applyAlignment="1">
      <alignment horizontal="center"/>
      <protection/>
    </xf>
    <xf numFmtId="201" fontId="21" fillId="18" borderId="15" xfId="44" applyNumberFormat="1" applyFont="1" applyFill="1" applyBorder="1" applyAlignment="1">
      <alignment horizontal="right"/>
      <protection/>
    </xf>
    <xf numFmtId="201" fontId="21" fillId="18" borderId="16" xfId="44" applyNumberFormat="1" applyFont="1" applyFill="1" applyBorder="1" applyAlignment="1">
      <alignment horizontal="right"/>
      <protection/>
    </xf>
    <xf numFmtId="201" fontId="21" fillId="18" borderId="17" xfId="44" applyNumberFormat="1" applyFont="1" applyFill="1" applyBorder="1" applyAlignment="1">
      <alignment/>
      <protection/>
    </xf>
    <xf numFmtId="201" fontId="21" fillId="19" borderId="12" xfId="44" applyNumberFormat="1" applyFont="1" applyFill="1" applyBorder="1" applyAlignment="1">
      <alignment horizontal="right"/>
      <protection/>
    </xf>
    <xf numFmtId="201" fontId="21" fillId="19" borderId="13" xfId="44" applyNumberFormat="1" applyFont="1" applyFill="1" applyBorder="1" applyAlignment="1">
      <alignment horizontal="right"/>
      <protection/>
    </xf>
    <xf numFmtId="201" fontId="21" fillId="19" borderId="14" xfId="44" applyNumberFormat="1" applyFont="1" applyFill="1" applyBorder="1" applyAlignment="1">
      <alignment/>
      <protection/>
    </xf>
    <xf numFmtId="0" fontId="22" fillId="0" borderId="0" xfId="0" applyFont="1" applyAlignment="1">
      <alignment horizontal="center"/>
    </xf>
    <xf numFmtId="201" fontId="21" fillId="0" borderId="0" xfId="0" applyNumberFormat="1" applyFont="1" applyAlignment="1">
      <alignment horizontal="center"/>
    </xf>
    <xf numFmtId="2" fontId="24" fillId="0" borderId="0" xfId="44" applyNumberFormat="1" applyFont="1">
      <alignment/>
      <protection/>
    </xf>
    <xf numFmtId="201" fontId="21" fillId="19" borderId="13" xfId="44" applyNumberFormat="1" applyFont="1" applyFill="1" applyBorder="1" applyAlignment="1" applyProtection="1">
      <alignment horizontal="right" vertical="center"/>
      <protection/>
    </xf>
    <xf numFmtId="201" fontId="21" fillId="18" borderId="16" xfId="44" applyNumberFormat="1" applyFont="1" applyFill="1" applyBorder="1" applyAlignment="1" applyProtection="1">
      <alignment horizontal="right" vertical="center"/>
      <protection/>
    </xf>
    <xf numFmtId="201" fontId="21" fillId="18" borderId="14" xfId="44" applyNumberFormat="1" applyFont="1" applyFill="1" applyBorder="1" applyAlignment="1">
      <alignment/>
      <protection/>
    </xf>
    <xf numFmtId="1" fontId="35" fillId="18" borderId="13" xfId="44" applyNumberFormat="1" applyFont="1" applyFill="1" applyBorder="1" applyAlignment="1">
      <alignment horizontal="center"/>
      <protection/>
    </xf>
    <xf numFmtId="201" fontId="35" fillId="19" borderId="13" xfId="44" applyNumberFormat="1" applyFont="1" applyFill="1" applyBorder="1" applyAlignment="1">
      <alignment horizontal="right"/>
      <protection/>
    </xf>
    <xf numFmtId="201" fontId="35" fillId="18" borderId="16" xfId="44" applyNumberFormat="1" applyFont="1" applyFill="1" applyBorder="1" applyAlignment="1">
      <alignment horizontal="right"/>
      <protection/>
    </xf>
    <xf numFmtId="1" fontId="36" fillId="18" borderId="13" xfId="44" applyNumberFormat="1" applyFont="1" applyFill="1" applyBorder="1" applyAlignment="1">
      <alignment horizontal="center"/>
      <protection/>
    </xf>
    <xf numFmtId="201" fontId="36" fillId="19" borderId="13" xfId="44" applyNumberFormat="1" applyFont="1" applyFill="1" applyBorder="1" applyAlignment="1">
      <alignment horizontal="right"/>
      <protection/>
    </xf>
    <xf numFmtId="201" fontId="36" fillId="18" borderId="16" xfId="44" applyNumberFormat="1" applyFont="1" applyFill="1" applyBorder="1" applyAlignment="1">
      <alignment horizontal="right"/>
      <protection/>
    </xf>
    <xf numFmtId="2" fontId="21" fillId="7" borderId="18" xfId="44" applyNumberFormat="1" applyFont="1" applyFill="1" applyBorder="1" applyAlignment="1">
      <alignment horizontal="center" vertical="center"/>
      <protection/>
    </xf>
    <xf numFmtId="2" fontId="21" fillId="7" borderId="19" xfId="44" applyNumberFormat="1" applyFont="1" applyFill="1" applyBorder="1" applyAlignment="1">
      <alignment horizontal="center" vertical="center"/>
      <protection/>
    </xf>
    <xf numFmtId="0" fontId="21" fillId="18" borderId="18" xfId="44" applyFont="1" applyFill="1" applyBorder="1" applyAlignment="1">
      <alignment horizontal="center" vertical="center"/>
      <protection/>
    </xf>
    <xf numFmtId="0" fontId="21" fillId="18" borderId="19" xfId="44" applyFont="1" applyFill="1" applyBorder="1" applyAlignment="1">
      <alignment horizontal="center" vertical="center"/>
      <protection/>
    </xf>
    <xf numFmtId="0" fontId="24" fillId="0" borderId="0" xfId="44" applyFont="1" applyAlignment="1">
      <alignment horizont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_Sheet1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FF"/>
                </a:solidFill>
              </a:rPr>
              <a:t>กราฟแสดงปริมาณตะกอนรายปี
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น้ำแม่วาง สถานี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P.84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บ้านพันตน อ.แม่วาง จ.เชียงใหม่</a:t>
            </a:r>
          </a:p>
        </c:rich>
      </c:tx>
      <c:layout>
        <c:manualLayout>
          <c:xMode val="factor"/>
          <c:yMode val="factor"/>
          <c:x val="-0.01925"/>
          <c:y val="0.004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5"/>
          <c:y val="0.13325"/>
          <c:w val="0.852"/>
          <c:h val="0.6912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solidFill>
              <a:srgbClr val="843C0C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1"/>
            <c:spPr>
              <a:solidFill>
                <a:srgbClr val="843C0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1"/>
            <c:spPr>
              <a:solidFill>
                <a:srgbClr val="843C0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invertIfNegative val="1"/>
            <c:spPr>
              <a:solidFill>
                <a:srgbClr val="843C0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solidFill>
                          <a:srgbClr val="FF0000"/>
                        </a:solidFill>
                      </a:rPr>
                      <a:t>88,459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solidFill>
                          <a:srgbClr val="FFFF00"/>
                        </a:solidFill>
                      </a:rPr>
                      <a:t>2,113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35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P.84'!$A$5:$A$23</c:f>
              <c:numCache>
                <c:ptCount val="18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  <c:pt idx="13">
                  <c:v>2562</c:v>
                </c:pt>
                <c:pt idx="14">
                  <c:v>2563</c:v>
                </c:pt>
                <c:pt idx="15">
                  <c:v>2564</c:v>
                </c:pt>
                <c:pt idx="16">
                  <c:v>2565</c:v>
                </c:pt>
                <c:pt idx="17">
                  <c:v>2566</c:v>
                </c:pt>
              </c:numCache>
            </c:numRef>
          </c:cat>
          <c:val>
            <c:numRef>
              <c:f>'ตะกอน- P.84'!$N$5:$N$23</c:f>
              <c:numCache>
                <c:ptCount val="18"/>
                <c:pt idx="0">
                  <c:v>39965.96</c:v>
                </c:pt>
                <c:pt idx="1">
                  <c:v>88458.97</c:v>
                </c:pt>
                <c:pt idx="2">
                  <c:v>13779.82</c:v>
                </c:pt>
                <c:pt idx="3">
                  <c:v>24193.15</c:v>
                </c:pt>
                <c:pt idx="4">
                  <c:v>12775.7</c:v>
                </c:pt>
                <c:pt idx="5">
                  <c:v>51086.31</c:v>
                </c:pt>
                <c:pt idx="6">
                  <c:v>7487</c:v>
                </c:pt>
                <c:pt idx="7">
                  <c:v>5377.36</c:v>
                </c:pt>
                <c:pt idx="8">
                  <c:v>3902.66</c:v>
                </c:pt>
                <c:pt idx="9">
                  <c:v>2113.52</c:v>
                </c:pt>
                <c:pt idx="10">
                  <c:v>12463.96</c:v>
                </c:pt>
                <c:pt idx="11">
                  <c:v>19420.309999999998</c:v>
                </c:pt>
                <c:pt idx="12">
                  <c:v>3991.42</c:v>
                </c:pt>
                <c:pt idx="13">
                  <c:v>6312.000000000001</c:v>
                </c:pt>
                <c:pt idx="14">
                  <c:v>5951.29</c:v>
                </c:pt>
                <c:pt idx="15">
                  <c:v>65712.59931176162</c:v>
                </c:pt>
                <c:pt idx="16">
                  <c:v>27629.08216648889</c:v>
                </c:pt>
                <c:pt idx="17">
                  <c:v>14119.711843987492</c:v>
                </c:pt>
              </c:numCache>
            </c:numRef>
          </c:val>
        </c:ser>
        <c:gapWidth val="50"/>
        <c:axId val="1307904"/>
        <c:axId val="11771137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1" i="0" u="none" baseline="0">
                        <a:solidFill>
                          <a:srgbClr val="FFFF00"/>
                        </a:solidFill>
                      </a:rPr>
                      <a:t>ปริมาณตะกอนเฉลี่ย </a:t>
                    </a:r>
                    <a:r>
                      <a:rPr lang="en-US" cap="none" sz="1175" b="0" i="0" u="none" baseline="0">
                        <a:solidFill>
                          <a:srgbClr val="FFFF00"/>
                        </a:solidFill>
                      </a:rPr>
                      <a:t>22,485.6</a:t>
                    </a:r>
                    <a:r>
                      <a:rPr lang="en-US" cap="none" sz="1175" b="1" i="0" u="none" baseline="0">
                        <a:solidFill>
                          <a:srgbClr val="FFFF00"/>
                        </a:solidFill>
                      </a:rPr>
                      <a:t>   ตัน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P.84'!$A$5:$A$22</c:f>
              <c:numCache>
                <c:ptCount val="18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  <c:pt idx="13">
                  <c:v>2562</c:v>
                </c:pt>
                <c:pt idx="14">
                  <c:v>2563</c:v>
                </c:pt>
                <c:pt idx="15">
                  <c:v>2564</c:v>
                </c:pt>
                <c:pt idx="16">
                  <c:v>2565</c:v>
                </c:pt>
                <c:pt idx="17">
                  <c:v>2566</c:v>
                </c:pt>
              </c:numCache>
            </c:numRef>
          </c:cat>
          <c:val>
            <c:numRef>
              <c:f>'ตะกอน- P.84'!$P$5:$P$22</c:f>
              <c:numCache>
                <c:ptCount val="18"/>
                <c:pt idx="0">
                  <c:v>22485.601295679888</c:v>
                </c:pt>
                <c:pt idx="1">
                  <c:v>22485.601295679888</c:v>
                </c:pt>
                <c:pt idx="2">
                  <c:v>22485.601295679888</c:v>
                </c:pt>
                <c:pt idx="3">
                  <c:v>22485.601295679888</c:v>
                </c:pt>
                <c:pt idx="4">
                  <c:v>22485.601295679888</c:v>
                </c:pt>
                <c:pt idx="5">
                  <c:v>22485.601295679888</c:v>
                </c:pt>
                <c:pt idx="6">
                  <c:v>22485.601295679888</c:v>
                </c:pt>
                <c:pt idx="7">
                  <c:v>22485.601295679888</c:v>
                </c:pt>
                <c:pt idx="8">
                  <c:v>22485.601295679888</c:v>
                </c:pt>
                <c:pt idx="9">
                  <c:v>22485.601295679888</c:v>
                </c:pt>
                <c:pt idx="10">
                  <c:v>22485.601295679888</c:v>
                </c:pt>
                <c:pt idx="11">
                  <c:v>22485.601295679888</c:v>
                </c:pt>
                <c:pt idx="12">
                  <c:v>22485.601295679888</c:v>
                </c:pt>
                <c:pt idx="13">
                  <c:v>22485.601295679888</c:v>
                </c:pt>
                <c:pt idx="14">
                  <c:v>22485.601295679888</c:v>
                </c:pt>
                <c:pt idx="15">
                  <c:v>22485.601295679888</c:v>
                </c:pt>
                <c:pt idx="16">
                  <c:v>22485.601295679888</c:v>
                </c:pt>
                <c:pt idx="17">
                  <c:v>22485.601295679888</c:v>
                </c:pt>
              </c:numCache>
            </c:numRef>
          </c:val>
          <c:smooth val="0"/>
        </c:ser>
        <c:axId val="1307904"/>
        <c:axId val="11771137"/>
      </c:lineChart>
      <c:catAx>
        <c:axId val="13079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75" b="0" i="0" u="none" baseline="0">
                <a:solidFill>
                  <a:srgbClr val="0000FF"/>
                </a:solidFill>
              </a:defRPr>
            </a:pPr>
          </a:p>
        </c:txPr>
        <c:crossAx val="11771137"/>
        <c:crosses val="autoZero"/>
        <c:auto val="1"/>
        <c:lblOffset val="100"/>
        <c:tickLblSkip val="1"/>
        <c:noMultiLvlLbl val="0"/>
      </c:catAx>
      <c:valAx>
        <c:axId val="11771137"/>
        <c:scaling>
          <c:orientation val="minMax"/>
          <c:max val="1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-0.0177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FF0000"/>
                </a:solidFill>
              </a:defRPr>
            </a:pPr>
          </a:p>
        </c:txPr>
        <c:crossAx val="1307904"/>
        <c:crossesAt val="1"/>
        <c:crossBetween val="between"/>
        <c:dispUnits/>
        <c:majorUnit val="25000"/>
        <c:minorUnit val="25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545"/>
          <c:y val="0.931"/>
          <c:w val="0.30075"/>
          <c:h val="0.05875"/>
        </c:manualLayout>
      </c:layout>
      <c:overlay val="0"/>
      <c:spPr>
        <a:solidFill>
          <a:srgbClr val="C0C0C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BFBFBF"/>
    </a:solidFill>
    <a:ln w="3175">
      <a:noFill/>
    </a:ln>
  </c:spPr>
  <c:txPr>
    <a:bodyPr vert="horz" rot="0"/>
    <a:lstStyle/>
    <a:p>
      <a:pPr>
        <a:defRPr lang="en-US" cap="none" sz="135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tabSelected="1"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26"/>
  <sheetViews>
    <sheetView zoomScale="85" zoomScaleNormal="85" zoomScalePageLayoutView="0" workbookViewId="0" topLeftCell="A17">
      <selection activeCell="A23" sqref="A23:IV23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">
      <c r="A2" s="20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4" t="s">
        <v>22</v>
      </c>
      <c r="M2" s="34"/>
      <c r="N2" s="34"/>
    </row>
    <row r="3" spans="1:16" ht="21">
      <c r="A3" s="32" t="s">
        <v>1</v>
      </c>
      <c r="B3" s="30" t="s">
        <v>2</v>
      </c>
      <c r="C3" s="30" t="s">
        <v>3</v>
      </c>
      <c r="D3" s="30" t="s">
        <v>4</v>
      </c>
      <c r="E3" s="30" t="s">
        <v>5</v>
      </c>
      <c r="F3" s="30" t="s">
        <v>6</v>
      </c>
      <c r="G3" s="30" t="s">
        <v>7</v>
      </c>
      <c r="H3" s="30" t="s">
        <v>8</v>
      </c>
      <c r="I3" s="30" t="s">
        <v>9</v>
      </c>
      <c r="J3" s="30" t="s">
        <v>10</v>
      </c>
      <c r="K3" s="30" t="s">
        <v>11</v>
      </c>
      <c r="L3" s="30" t="s">
        <v>12</v>
      </c>
      <c r="M3" s="30" t="s">
        <v>13</v>
      </c>
      <c r="N3" s="7" t="s">
        <v>17</v>
      </c>
      <c r="P3" s="18" t="s">
        <v>19</v>
      </c>
    </row>
    <row r="4" spans="1:16" ht="21">
      <c r="A4" s="33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8" t="s">
        <v>18</v>
      </c>
      <c r="P4" s="18" t="s">
        <v>20</v>
      </c>
    </row>
    <row r="5" spans="1:16" ht="21">
      <c r="A5" s="9">
        <v>2549</v>
      </c>
      <c r="B5" s="15">
        <v>395.03</v>
      </c>
      <c r="C5" s="15">
        <v>1593.68</v>
      </c>
      <c r="D5" s="15">
        <v>944.99</v>
      </c>
      <c r="E5" s="15">
        <v>885.28</v>
      </c>
      <c r="F5" s="15">
        <v>1769.03</v>
      </c>
      <c r="G5" s="15">
        <v>25540.23</v>
      </c>
      <c r="H5" s="15">
        <v>7518.65</v>
      </c>
      <c r="I5" s="15">
        <v>861.08</v>
      </c>
      <c r="J5" s="15">
        <v>303.75</v>
      </c>
      <c r="K5" s="15">
        <v>88.15</v>
      </c>
      <c r="L5" s="15">
        <v>23.06</v>
      </c>
      <c r="M5" s="15">
        <v>43.03</v>
      </c>
      <c r="N5" s="12">
        <v>39965.96</v>
      </c>
      <c r="P5" s="19">
        <f>N25</f>
        <v>22485.601295679888</v>
      </c>
    </row>
    <row r="6" spans="1:16" ht="21">
      <c r="A6" s="10">
        <v>2550</v>
      </c>
      <c r="B6" s="16">
        <v>29.76</v>
      </c>
      <c r="C6" s="16">
        <v>20237.19</v>
      </c>
      <c r="D6" s="16">
        <v>4424.03</v>
      </c>
      <c r="E6" s="16">
        <v>565.22</v>
      </c>
      <c r="F6" s="16">
        <v>7121.94</v>
      </c>
      <c r="G6" s="16">
        <v>34288.01</v>
      </c>
      <c r="H6" s="16">
        <v>14861.31</v>
      </c>
      <c r="I6" s="16">
        <v>4200.6</v>
      </c>
      <c r="J6" s="16">
        <v>1795.76</v>
      </c>
      <c r="K6" s="16">
        <v>804.77</v>
      </c>
      <c r="L6" s="16">
        <v>83.82</v>
      </c>
      <c r="M6" s="16">
        <v>46.56</v>
      </c>
      <c r="N6" s="13">
        <v>88458.97</v>
      </c>
      <c r="P6" s="19">
        <f aca="true" t="shared" si="0" ref="P6:P19">P5</f>
        <v>22485.601295679888</v>
      </c>
    </row>
    <row r="7" spans="1:16" ht="21">
      <c r="A7" s="10">
        <v>2551</v>
      </c>
      <c r="B7" s="16">
        <v>251.31</v>
      </c>
      <c r="C7" s="16">
        <v>1317.23</v>
      </c>
      <c r="D7" s="16">
        <v>553.82</v>
      </c>
      <c r="E7" s="16">
        <v>353.91</v>
      </c>
      <c r="F7" s="16">
        <v>840.9</v>
      </c>
      <c r="G7" s="16">
        <v>1723.61</v>
      </c>
      <c r="H7" s="16">
        <v>3177.03</v>
      </c>
      <c r="I7" s="16">
        <v>2682.48</v>
      </c>
      <c r="J7" s="16">
        <v>2252.7</v>
      </c>
      <c r="K7" s="16">
        <v>333.82</v>
      </c>
      <c r="L7" s="16">
        <v>151.8</v>
      </c>
      <c r="M7" s="16">
        <v>141.21</v>
      </c>
      <c r="N7" s="13">
        <v>13779.82</v>
      </c>
      <c r="P7" s="19">
        <f t="shared" si="0"/>
        <v>22485.601295679888</v>
      </c>
    </row>
    <row r="8" spans="1:16" ht="21">
      <c r="A8" s="10">
        <v>2552</v>
      </c>
      <c r="B8" s="16">
        <v>62</v>
      </c>
      <c r="C8" s="16">
        <v>1659.61</v>
      </c>
      <c r="D8" s="16">
        <v>1052.19</v>
      </c>
      <c r="E8" s="16">
        <v>610.58</v>
      </c>
      <c r="F8" s="16">
        <v>4772.05</v>
      </c>
      <c r="G8" s="16">
        <v>6384.42</v>
      </c>
      <c r="H8" s="16">
        <v>7755.55</v>
      </c>
      <c r="I8" s="16">
        <v>1648.82</v>
      </c>
      <c r="J8" s="16">
        <v>118.18</v>
      </c>
      <c r="K8" s="16">
        <v>95.23</v>
      </c>
      <c r="L8" s="16">
        <v>20.16</v>
      </c>
      <c r="M8" s="16">
        <v>14.37</v>
      </c>
      <c r="N8" s="13">
        <v>24193.15</v>
      </c>
      <c r="P8" s="19">
        <f t="shared" si="0"/>
        <v>22485.601295679888</v>
      </c>
    </row>
    <row r="9" spans="1:16" ht="21">
      <c r="A9" s="10">
        <v>2553</v>
      </c>
      <c r="B9" s="16">
        <v>36.99</v>
      </c>
      <c r="C9" s="16">
        <v>27.17</v>
      </c>
      <c r="D9" s="16">
        <v>303.01</v>
      </c>
      <c r="E9" s="16">
        <v>213.25</v>
      </c>
      <c r="F9" s="16">
        <v>1709.91</v>
      </c>
      <c r="G9" s="16">
        <v>2792.88</v>
      </c>
      <c r="H9" s="16">
        <v>6314.65</v>
      </c>
      <c r="I9" s="16">
        <v>970.03</v>
      </c>
      <c r="J9" s="16">
        <v>262.69</v>
      </c>
      <c r="K9" s="16">
        <v>33.3</v>
      </c>
      <c r="L9" s="16">
        <v>12.8</v>
      </c>
      <c r="M9" s="16">
        <v>99.01</v>
      </c>
      <c r="N9" s="13">
        <v>12775.7</v>
      </c>
      <c r="P9" s="19">
        <f t="shared" si="0"/>
        <v>22485.601295679888</v>
      </c>
    </row>
    <row r="10" spans="1:16" ht="21">
      <c r="A10" s="10">
        <v>2554</v>
      </c>
      <c r="B10" s="16">
        <v>30.13</v>
      </c>
      <c r="C10" s="16">
        <v>1032.22</v>
      </c>
      <c r="D10" s="16">
        <v>1079.76</v>
      </c>
      <c r="E10" s="16">
        <v>216.99</v>
      </c>
      <c r="F10" s="16">
        <v>2965.05</v>
      </c>
      <c r="G10" s="16">
        <v>17391.31</v>
      </c>
      <c r="H10" s="16">
        <v>19851.21</v>
      </c>
      <c r="I10" s="16">
        <v>4870.59</v>
      </c>
      <c r="J10" s="16">
        <v>2696.04</v>
      </c>
      <c r="K10" s="16">
        <v>612.25</v>
      </c>
      <c r="L10" s="16">
        <v>201.39</v>
      </c>
      <c r="M10" s="16">
        <v>139.36</v>
      </c>
      <c r="N10" s="13">
        <v>51086.31</v>
      </c>
      <c r="P10" s="19">
        <f t="shared" si="0"/>
        <v>22485.601295679888</v>
      </c>
    </row>
    <row r="11" spans="1:16" ht="21">
      <c r="A11" s="10">
        <v>2555</v>
      </c>
      <c r="B11" s="16">
        <v>116.39</v>
      </c>
      <c r="C11" s="16">
        <v>658.79</v>
      </c>
      <c r="D11" s="16">
        <v>89.47</v>
      </c>
      <c r="E11" s="16">
        <v>309.34</v>
      </c>
      <c r="F11" s="16">
        <v>466.92</v>
      </c>
      <c r="G11" s="16">
        <v>3598.94</v>
      </c>
      <c r="H11" s="16">
        <v>1602.78</v>
      </c>
      <c r="I11" s="16">
        <v>479.26</v>
      </c>
      <c r="J11" s="16">
        <v>110.33</v>
      </c>
      <c r="K11" s="16">
        <v>24.22</v>
      </c>
      <c r="L11" s="16">
        <v>12.59</v>
      </c>
      <c r="M11" s="16">
        <v>17.96</v>
      </c>
      <c r="N11" s="13">
        <v>7487</v>
      </c>
      <c r="P11" s="19">
        <f t="shared" si="0"/>
        <v>22485.601295679888</v>
      </c>
    </row>
    <row r="12" spans="1:16" ht="21">
      <c r="A12" s="10">
        <v>2556</v>
      </c>
      <c r="B12" s="16">
        <v>29.24</v>
      </c>
      <c r="C12" s="16">
        <v>67.32</v>
      </c>
      <c r="D12" s="16">
        <v>59.49</v>
      </c>
      <c r="E12" s="16">
        <v>334.49</v>
      </c>
      <c r="F12" s="16">
        <v>783.58</v>
      </c>
      <c r="G12" s="16">
        <v>1346.41</v>
      </c>
      <c r="H12" s="16">
        <v>2255.08</v>
      </c>
      <c r="I12" s="16">
        <v>389.98</v>
      </c>
      <c r="J12" s="16">
        <v>85.46</v>
      </c>
      <c r="K12" s="16">
        <v>15.85</v>
      </c>
      <c r="L12" s="16">
        <v>3.92</v>
      </c>
      <c r="M12" s="16">
        <v>6.55</v>
      </c>
      <c r="N12" s="13">
        <v>5377.36</v>
      </c>
      <c r="P12" s="19">
        <f t="shared" si="0"/>
        <v>22485.601295679888</v>
      </c>
    </row>
    <row r="13" spans="1:16" ht="21">
      <c r="A13" s="10">
        <v>2557</v>
      </c>
      <c r="B13" s="16">
        <v>30.89</v>
      </c>
      <c r="C13" s="16">
        <v>567.03</v>
      </c>
      <c r="D13" s="16">
        <v>107.8</v>
      </c>
      <c r="E13" s="16">
        <v>52.64</v>
      </c>
      <c r="F13" s="16">
        <v>453.94</v>
      </c>
      <c r="G13" s="16">
        <v>1589.67</v>
      </c>
      <c r="H13" s="16">
        <v>531.6</v>
      </c>
      <c r="I13" s="16">
        <v>325.86</v>
      </c>
      <c r="J13" s="16">
        <v>35.44</v>
      </c>
      <c r="K13" s="16">
        <v>184.23</v>
      </c>
      <c r="L13" s="16">
        <v>9.55</v>
      </c>
      <c r="M13" s="16">
        <v>14.03</v>
      </c>
      <c r="N13" s="13">
        <v>3902.66</v>
      </c>
      <c r="P13" s="19">
        <f t="shared" si="0"/>
        <v>22485.601295679888</v>
      </c>
    </row>
    <row r="14" spans="1:16" ht="21">
      <c r="A14" s="10">
        <v>2558</v>
      </c>
      <c r="B14" s="16">
        <v>26.44</v>
      </c>
      <c r="C14" s="16">
        <v>93.12</v>
      </c>
      <c r="D14" s="16">
        <v>53.79</v>
      </c>
      <c r="E14" s="16">
        <v>73.06</v>
      </c>
      <c r="F14" s="16">
        <v>1016.04</v>
      </c>
      <c r="G14" s="16">
        <v>407.38</v>
      </c>
      <c r="H14" s="16">
        <v>242.57</v>
      </c>
      <c r="I14" s="16">
        <v>133.99</v>
      </c>
      <c r="J14" s="16">
        <v>19.9</v>
      </c>
      <c r="K14" s="16">
        <v>13.77</v>
      </c>
      <c r="L14" s="16">
        <v>15.27</v>
      </c>
      <c r="M14" s="16">
        <v>18.18</v>
      </c>
      <c r="N14" s="13">
        <v>2113.52</v>
      </c>
      <c r="P14" s="19">
        <f t="shared" si="0"/>
        <v>22485.601295679888</v>
      </c>
    </row>
    <row r="15" spans="1:16" ht="21">
      <c r="A15" s="10">
        <v>2559</v>
      </c>
      <c r="B15" s="16">
        <v>13.32</v>
      </c>
      <c r="C15" s="16">
        <v>5.84</v>
      </c>
      <c r="D15" s="16">
        <v>1118.5</v>
      </c>
      <c r="E15" s="16">
        <v>1515.33</v>
      </c>
      <c r="F15" s="16">
        <v>651.36</v>
      </c>
      <c r="G15" s="16">
        <v>5936.76</v>
      </c>
      <c r="H15" s="16">
        <v>1451.53</v>
      </c>
      <c r="I15" s="16">
        <v>1702.2</v>
      </c>
      <c r="J15" s="16">
        <v>8.93</v>
      </c>
      <c r="K15" s="16">
        <v>56.44</v>
      </c>
      <c r="L15" s="16">
        <v>1.82</v>
      </c>
      <c r="M15" s="16">
        <v>1.93</v>
      </c>
      <c r="N15" s="13">
        <v>12463.96</v>
      </c>
      <c r="P15" s="19">
        <f t="shared" si="0"/>
        <v>22485.601295679888</v>
      </c>
    </row>
    <row r="16" spans="1:16" ht="21">
      <c r="A16" s="10">
        <v>2560</v>
      </c>
      <c r="B16" s="21">
        <v>3.16</v>
      </c>
      <c r="C16" s="21">
        <v>1467.44</v>
      </c>
      <c r="D16" s="21">
        <v>885.21</v>
      </c>
      <c r="E16" s="21">
        <v>655.42</v>
      </c>
      <c r="F16" s="21">
        <v>1479.58</v>
      </c>
      <c r="G16" s="21">
        <v>3660.43</v>
      </c>
      <c r="H16" s="21">
        <v>8112.65</v>
      </c>
      <c r="I16" s="21">
        <v>1972.27</v>
      </c>
      <c r="J16" s="21">
        <v>650.09</v>
      </c>
      <c r="K16" s="21">
        <v>393.01</v>
      </c>
      <c r="L16" s="21">
        <v>72.82</v>
      </c>
      <c r="M16" s="21">
        <v>68.23</v>
      </c>
      <c r="N16" s="22">
        <f aca="true" t="shared" si="1" ref="N16:N23">SUM(B16:M16)</f>
        <v>19420.309999999998</v>
      </c>
      <c r="P16" s="19">
        <f t="shared" si="0"/>
        <v>22485.601295679888</v>
      </c>
    </row>
    <row r="17" spans="1:16" ht="21">
      <c r="A17" s="10">
        <v>2561</v>
      </c>
      <c r="B17" s="16">
        <v>80.65</v>
      </c>
      <c r="C17" s="16">
        <v>133.4</v>
      </c>
      <c r="D17" s="16">
        <v>349.99</v>
      </c>
      <c r="E17" s="16">
        <v>110.92</v>
      </c>
      <c r="F17" s="16">
        <v>217.18</v>
      </c>
      <c r="G17" s="16">
        <v>418.07</v>
      </c>
      <c r="H17" s="16">
        <v>1997.84</v>
      </c>
      <c r="I17" s="16">
        <v>434.97</v>
      </c>
      <c r="J17" s="16">
        <v>94.9</v>
      </c>
      <c r="K17" s="16">
        <v>96.11</v>
      </c>
      <c r="L17" s="16">
        <v>31.09</v>
      </c>
      <c r="M17" s="16">
        <v>26.3</v>
      </c>
      <c r="N17" s="13">
        <f t="shared" si="1"/>
        <v>3991.42</v>
      </c>
      <c r="P17" s="19">
        <f t="shared" si="0"/>
        <v>22485.601295679888</v>
      </c>
    </row>
    <row r="18" spans="1:16" ht="21">
      <c r="A18" s="10">
        <v>2562</v>
      </c>
      <c r="B18" s="16">
        <v>5.36</v>
      </c>
      <c r="C18" s="16">
        <v>11.26</v>
      </c>
      <c r="D18" s="16">
        <v>10.37</v>
      </c>
      <c r="E18" s="16">
        <v>10.86</v>
      </c>
      <c r="F18" s="16">
        <v>2477.12</v>
      </c>
      <c r="G18" s="16">
        <v>3039.5</v>
      </c>
      <c r="H18" s="16">
        <v>112.46</v>
      </c>
      <c r="I18" s="16">
        <v>615.92</v>
      </c>
      <c r="J18" s="16">
        <v>8.52</v>
      </c>
      <c r="K18" s="16">
        <v>8.1</v>
      </c>
      <c r="L18" s="16">
        <v>3.77</v>
      </c>
      <c r="M18" s="16">
        <v>8.76</v>
      </c>
      <c r="N18" s="13">
        <f t="shared" si="1"/>
        <v>6312.000000000001</v>
      </c>
      <c r="P18" s="19">
        <f t="shared" si="0"/>
        <v>22485.601295679888</v>
      </c>
    </row>
    <row r="19" spans="1:16" ht="21">
      <c r="A19" s="10">
        <v>2563</v>
      </c>
      <c r="B19" s="16">
        <v>13.62</v>
      </c>
      <c r="C19" s="16">
        <v>31.1</v>
      </c>
      <c r="D19" s="16">
        <v>137.17</v>
      </c>
      <c r="E19" s="16">
        <v>34.1</v>
      </c>
      <c r="F19" s="16">
        <v>470.49</v>
      </c>
      <c r="G19" s="16">
        <v>3528.71</v>
      </c>
      <c r="H19" s="16">
        <v>1282.14</v>
      </c>
      <c r="I19" s="16">
        <v>389.4</v>
      </c>
      <c r="J19" s="16">
        <v>17.48</v>
      </c>
      <c r="K19" s="16">
        <v>14.89</v>
      </c>
      <c r="L19" s="16">
        <v>16.73</v>
      </c>
      <c r="M19" s="16">
        <v>15.46</v>
      </c>
      <c r="N19" s="13">
        <f t="shared" si="1"/>
        <v>5951.29</v>
      </c>
      <c r="P19" s="19">
        <f t="shared" si="0"/>
        <v>22485.601295679888</v>
      </c>
    </row>
    <row r="20" spans="1:16" ht="21">
      <c r="A20" s="27">
        <v>2564</v>
      </c>
      <c r="B20" s="28">
        <v>238.84975786260156</v>
      </c>
      <c r="C20" s="28">
        <v>149.34270289230292</v>
      </c>
      <c r="D20" s="28">
        <v>218.42703535968477</v>
      </c>
      <c r="E20" s="28">
        <v>3357.3583307927515</v>
      </c>
      <c r="F20" s="28">
        <v>1145.0808169902002</v>
      </c>
      <c r="G20" s="28">
        <v>41755.045394274486</v>
      </c>
      <c r="H20" s="28">
        <v>13779.131451843083</v>
      </c>
      <c r="I20" s="28">
        <v>4228.543729768008</v>
      </c>
      <c r="J20" s="28">
        <v>824.974610924096</v>
      </c>
      <c r="K20" s="28">
        <v>9.37814308891601</v>
      </c>
      <c r="L20" s="28">
        <v>3.125378709081915</v>
      </c>
      <c r="M20" s="28">
        <v>3.3419592564026135</v>
      </c>
      <c r="N20" s="29">
        <f t="shared" si="1"/>
        <v>65712.59931176162</v>
      </c>
      <c r="P20" s="19">
        <f>P19</f>
        <v>22485.601295679888</v>
      </c>
    </row>
    <row r="21" spans="1:16" ht="21">
      <c r="A21" s="27">
        <v>2565</v>
      </c>
      <c r="B21" s="28">
        <v>26.93101742126186</v>
      </c>
      <c r="C21" s="28">
        <v>6405.31896476903</v>
      </c>
      <c r="D21" s="28">
        <v>154.95046710795296</v>
      </c>
      <c r="E21" s="28">
        <v>875.9474240050247</v>
      </c>
      <c r="F21" s="28">
        <v>2481.5433992236945</v>
      </c>
      <c r="G21" s="28">
        <v>7187.705095236106</v>
      </c>
      <c r="H21" s="28">
        <v>8577.749885650484</v>
      </c>
      <c r="I21" s="28">
        <v>1362.5688999464892</v>
      </c>
      <c r="J21" s="28">
        <v>515.8789663183871</v>
      </c>
      <c r="K21" s="28">
        <v>28.650096715745114</v>
      </c>
      <c r="L21" s="28">
        <v>8.665964202226565</v>
      </c>
      <c r="M21" s="28">
        <v>3.171985892486711</v>
      </c>
      <c r="N21" s="29">
        <f t="shared" si="1"/>
        <v>27629.08216648889</v>
      </c>
      <c r="P21" s="19">
        <f>P20</f>
        <v>22485.601295679888</v>
      </c>
    </row>
    <row r="22" spans="1:16" ht="21">
      <c r="A22" s="27">
        <v>2566</v>
      </c>
      <c r="B22" s="28">
        <v>2.0838476971970197</v>
      </c>
      <c r="C22" s="28">
        <v>105.21602870542667</v>
      </c>
      <c r="D22" s="28">
        <v>3.855411757449004</v>
      </c>
      <c r="E22" s="28">
        <v>120.54652604536267</v>
      </c>
      <c r="F22" s="28">
        <v>171.4398667542174</v>
      </c>
      <c r="G22" s="28">
        <v>8075.88857659059</v>
      </c>
      <c r="H22" s="28">
        <v>4505.534129947819</v>
      </c>
      <c r="I22" s="28">
        <v>836.6813932484966</v>
      </c>
      <c r="J22" s="28">
        <v>247.88334894332988</v>
      </c>
      <c r="K22" s="28">
        <v>24.67706462599544</v>
      </c>
      <c r="L22" s="28">
        <v>12.343755502186955</v>
      </c>
      <c r="M22" s="28">
        <v>13.561894169423706</v>
      </c>
      <c r="N22" s="29">
        <f t="shared" si="1"/>
        <v>14119.711843987492</v>
      </c>
      <c r="P22" s="19">
        <f>P21</f>
        <v>22485.601295679888</v>
      </c>
    </row>
    <row r="23" spans="1:16" ht="21" hidden="1">
      <c r="A23" s="24">
        <v>2567</v>
      </c>
      <c r="B23" s="25">
        <v>8.872554505959268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6">
        <f t="shared" si="1"/>
        <v>8.872554505959268</v>
      </c>
      <c r="P23" s="19"/>
    </row>
    <row r="24" spans="1:14" ht="21">
      <c r="A24" s="11" t="s">
        <v>16</v>
      </c>
      <c r="B24" s="17">
        <f>MAX(B5:B22)</f>
        <v>395.03</v>
      </c>
      <c r="C24" s="17">
        <f aca="true" t="shared" si="2" ref="C24:M24">MAX(C5:C22)</f>
        <v>20237.19</v>
      </c>
      <c r="D24" s="17">
        <f t="shared" si="2"/>
        <v>4424.03</v>
      </c>
      <c r="E24" s="17">
        <f t="shared" si="2"/>
        <v>3357.3583307927515</v>
      </c>
      <c r="F24" s="17">
        <f t="shared" si="2"/>
        <v>7121.94</v>
      </c>
      <c r="G24" s="17">
        <f t="shared" si="2"/>
        <v>41755.045394274486</v>
      </c>
      <c r="H24" s="17">
        <f t="shared" si="2"/>
        <v>19851.21</v>
      </c>
      <c r="I24" s="17">
        <f t="shared" si="2"/>
        <v>4870.59</v>
      </c>
      <c r="J24" s="17">
        <f t="shared" si="2"/>
        <v>2696.04</v>
      </c>
      <c r="K24" s="17">
        <f t="shared" si="2"/>
        <v>804.77</v>
      </c>
      <c r="L24" s="17">
        <f t="shared" si="2"/>
        <v>201.39</v>
      </c>
      <c r="M24" s="17">
        <f t="shared" si="2"/>
        <v>141.21</v>
      </c>
      <c r="N24" s="23">
        <f>MAX(N5:N22)</f>
        <v>88458.97</v>
      </c>
    </row>
    <row r="25" spans="1:14" ht="21">
      <c r="A25" s="11" t="s">
        <v>14</v>
      </c>
      <c r="B25" s="17">
        <f>AVERAGE(B5:B22)</f>
        <v>77.34192349894779</v>
      </c>
      <c r="C25" s="17">
        <f aca="true" t="shared" si="3" ref="C25:M25">AVERAGE(C5:C22)</f>
        <v>1975.6820942425975</v>
      </c>
      <c r="D25" s="17">
        <f t="shared" si="3"/>
        <v>641.4901619013935</v>
      </c>
      <c r="E25" s="17">
        <f t="shared" si="3"/>
        <v>571.9579044912855</v>
      </c>
      <c r="F25" s="17">
        <f t="shared" si="3"/>
        <v>1721.8418934982283</v>
      </c>
      <c r="G25" s="17">
        <f t="shared" si="3"/>
        <v>9370.276059227845</v>
      </c>
      <c r="H25" s="17">
        <f t="shared" si="3"/>
        <v>5773.859192635633</v>
      </c>
      <c r="I25" s="17">
        <f t="shared" si="3"/>
        <v>1561.4024457201665</v>
      </c>
      <c r="J25" s="17">
        <f t="shared" si="3"/>
        <v>558.2726070103229</v>
      </c>
      <c r="K25" s="17">
        <f t="shared" si="3"/>
        <v>157.60251691281425</v>
      </c>
      <c r="L25" s="17">
        <f t="shared" si="3"/>
        <v>38.04028324519419</v>
      </c>
      <c r="M25" s="17">
        <f t="shared" si="3"/>
        <v>37.83421329546183</v>
      </c>
      <c r="N25" s="14">
        <f>SUM(B25:M25)</f>
        <v>22485.601295679888</v>
      </c>
    </row>
    <row r="26" spans="1:14" ht="21">
      <c r="A26" s="11" t="s">
        <v>15</v>
      </c>
      <c r="B26" s="17">
        <f>MIN(B5:B22)</f>
        <v>2.0838476971970197</v>
      </c>
      <c r="C26" s="17">
        <f aca="true" t="shared" si="4" ref="C26:M26">MIN(C5:C22)</f>
        <v>5.84</v>
      </c>
      <c r="D26" s="17">
        <f t="shared" si="4"/>
        <v>3.855411757449004</v>
      </c>
      <c r="E26" s="17">
        <f t="shared" si="4"/>
        <v>10.86</v>
      </c>
      <c r="F26" s="17">
        <f t="shared" si="4"/>
        <v>171.4398667542174</v>
      </c>
      <c r="G26" s="17">
        <f t="shared" si="4"/>
        <v>407.38</v>
      </c>
      <c r="H26" s="17">
        <f t="shared" si="4"/>
        <v>112.46</v>
      </c>
      <c r="I26" s="17">
        <f t="shared" si="4"/>
        <v>133.99</v>
      </c>
      <c r="J26" s="17">
        <f t="shared" si="4"/>
        <v>8.52</v>
      </c>
      <c r="K26" s="17">
        <f t="shared" si="4"/>
        <v>8.1</v>
      </c>
      <c r="L26" s="17">
        <f t="shared" si="4"/>
        <v>1.82</v>
      </c>
      <c r="M26" s="17">
        <f t="shared" si="4"/>
        <v>1.93</v>
      </c>
      <c r="N26" s="23">
        <f>MIN(N5:N22)</f>
        <v>2113.52</v>
      </c>
    </row>
  </sheetData>
  <sheetProtection/>
  <mergeCells count="14">
    <mergeCell ref="M3:M4"/>
    <mergeCell ref="L2:N2"/>
    <mergeCell ref="I3:I4"/>
    <mergeCell ref="J3:J4"/>
    <mergeCell ref="K3:K4"/>
    <mergeCell ref="L3:L4"/>
    <mergeCell ref="E3:E4"/>
    <mergeCell ref="F3:F4"/>
    <mergeCell ref="G3:G4"/>
    <mergeCell ref="H3:H4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1" sqref="K2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2018-04-23T08:34:30Z</dcterms:created>
  <dcterms:modified xsi:type="dcterms:W3CDTF">2024-05-30T02:43:01Z</dcterms:modified>
  <cp:category/>
  <cp:version/>
  <cp:contentType/>
  <cp:contentStatus/>
</cp:coreProperties>
</file>