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4" sheetId="1" r:id="rId1"/>
    <sheet name="P.84-H.05" sheetId="2" r:id="rId2"/>
  </sheets>
  <definedNames>
    <definedName name="_Regression_Int" localSheetId="1" hidden="1">1</definedName>
    <definedName name="Print_Area_MI">'P.84-H.05'!$A$1:$N$6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<sst xmlns="http://schemas.openxmlformats.org/spreadsheetml/2006/main" count="29" uniqueCount="24">
  <si>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</si>
  <si>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</si>
  <si>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</si>
  <si>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</si>
  <si>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</si>
  <si>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</si>
  <si>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</si>
  <si>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</si>
  <si>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</si>
  <si>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</si>
  <si>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</si>
  <si>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</si>
  <si>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</si>
  <si>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</si>
  <si>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</si>
  <si>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</si>
  <si>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</si>
  <si>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</si>
  <si>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</si>
  <si>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</si>
  <si>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</si>
  <si>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น้ำแม่วาง (P.84)</t>
  </si>
  <si>
    <t>สถานี P.84  :  บ้านพันตน อ.แม่วาง จ.เชียงใหม่</t>
  </si>
  <si>
    <t xml:space="preserve"> พี้นที่รับน้ำ    491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</si>
</sst>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'P.84-H.05'!$A$7:$A$26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'P.84-H.05'!$N$7:$N$26</c:f>
              <c:numCache>
                <c:ptCount val="20"/>
                <c:pt idx="0">
                  <c:v>38.833000000000006</c:v>
                </c:pt>
                <c:pt idx="1">
                  <c:v>66.24500000000002</c:v>
                </c:pt>
                <c:pt idx="2">
                  <c:v>72.846432</c:v>
                </c:pt>
                <c:pt idx="3">
                  <c:v>151.11964800000004</c:v>
                </c:pt>
                <c:pt idx="4">
                  <c:v>180.176832</c:v>
                </c:pt>
                <c:pt idx="5">
                  <c:v>128.22</c:v>
                </c:pt>
                <c:pt idx="6">
                  <c:v>107.42112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117.042624</c:v>
                </c:pt>
                <c:pt idx="10">
                  <c:v>97.168032</c:v>
                </c:pt>
                <c:pt idx="11">
                  <c:v>43.34515200000001</c:v>
                </c:pt>
                <c:pt idx="12">
                  <c:v>24.87</c:v>
                </c:pt>
                <c:pt idx="13">
                  <c:v>59.78999999999999</c:v>
                </c:pt>
                <c:pt idx="14">
                  <c:v>119.14</c:v>
                </c:pt>
                <c:pt idx="15">
                  <c:v>54.93000000000001</c:v>
                </c:pt>
                <c:pt idx="16">
                  <c:v>25.370000000000005</c:v>
                </c:pt>
                <c:pt idx="17">
                  <c:v>47.519999999999996</c:v>
                </c:pt>
                <c:pt idx="18">
                  <c:v>170.07148800000004</c:v>
                </c:pt>
                <c:pt idx="19">
                  <c:v>144.803376</c:v>
                </c:pt>
              </c:numCache>
            </c:numRef>
          </c:val>
        </c:ser>
        <c:gapWidth val="100"/>
        <c:axId val="39714490"/>
        <c:axId val="21886091"/>
      </c:barChart>
      <c:lineChart>
        <c:grouping val="standard"/>
        <c:varyColors val="0"/>
        <c:ser>
          <c:idx val="1"/>
          <c:order val="1"/>
          <c:tx>
            <c:v>ค่าเฉลี่ย 98.7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'P.84-H.05'!$A$7:$A$24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'P.84-H.05'!$P$7:$P$25</c:f>
              <c:numCache>
                <c:ptCount val="19"/>
                <c:pt idx="0">
                  <c:v>98.6940050526316</c:v>
                </c:pt>
                <c:pt idx="1">
                  <c:v>98.6940050526316</c:v>
                </c:pt>
                <c:pt idx="2">
                  <c:v>98.6940050526316</c:v>
                </c:pt>
                <c:pt idx="3">
                  <c:v>98.6940050526316</c:v>
                </c:pt>
                <c:pt idx="4">
                  <c:v>98.6940050526316</c:v>
                </c:pt>
                <c:pt idx="5">
                  <c:v>98.6940050526316</c:v>
                </c:pt>
                <c:pt idx="6">
                  <c:v>98.6940050526316</c:v>
                </c:pt>
                <c:pt idx="7">
                  <c:v>98.6940050526316</c:v>
                </c:pt>
                <c:pt idx="8">
                  <c:v>98.6940050526316</c:v>
                </c:pt>
                <c:pt idx="9">
                  <c:v>98.6940050526316</c:v>
                </c:pt>
                <c:pt idx="10">
                  <c:v>98.6940050526316</c:v>
                </c:pt>
                <c:pt idx="11">
                  <c:v>98.6940050526316</c:v>
                </c:pt>
                <c:pt idx="12">
                  <c:v>98.6940050526316</c:v>
                </c:pt>
                <c:pt idx="13">
                  <c:v>98.6940050526316</c:v>
                </c:pt>
                <c:pt idx="14">
                  <c:v>98.6940050526316</c:v>
                </c:pt>
                <c:pt idx="15">
                  <c:v>98.6940050526316</c:v>
                </c:pt>
                <c:pt idx="16">
                  <c:v>98.6940050526316</c:v>
                </c:pt>
                <c:pt idx="17">
                  <c:v>98.6940050526316</c:v>
                </c:pt>
                <c:pt idx="18">
                  <c:v>98.6940050526316</c:v>
                </c:pt>
              </c:numCache>
            </c:numRef>
          </c:val>
          <c:smooth val="0"/>
        </c:ser>
        <c:axId val="39714490"/>
        <c:axId val="21886091"/>
      </c:line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886091"/>
        <c:crossesAt val="0"/>
        <c:auto val="1"/>
        <c:lblOffset val="100"/>
        <c:tickLblSkip val="1"/>
        <c:noMultiLvlLbl val="0"/>
      </c:catAx>
      <c:valAx>
        <c:axId val="2188609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4490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zoomScalePageLayoutView="0" workbookViewId="0" topLeftCell="A16">
      <selection activeCell="B26" sqref="B26:M2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2546</v>
      </c>
      <c r="B7" s="34">
        <v>0.846</v>
      </c>
      <c r="C7" s="34">
        <v>2.208</v>
      </c>
      <c r="D7" s="34">
        <v>3.914</v>
      </c>
      <c r="E7" s="34">
        <v>4.035</v>
      </c>
      <c r="F7" s="34">
        <v>4.355</v>
      </c>
      <c r="G7" s="34">
        <v>17.432</v>
      </c>
      <c r="H7" s="34">
        <v>2.665</v>
      </c>
      <c r="I7" s="34">
        <v>1.487</v>
      </c>
      <c r="J7" s="34">
        <v>0.804</v>
      </c>
      <c r="K7" s="34">
        <v>0.425</v>
      </c>
      <c r="L7" s="34">
        <v>0.2</v>
      </c>
      <c r="M7" s="34">
        <v>0.462</v>
      </c>
      <c r="N7" s="35">
        <f>SUM(B7:M7)</f>
        <v>38.833000000000006</v>
      </c>
      <c r="O7" s="36">
        <f>+N7*1000000/(365*86400)</f>
        <v>1.2313863521055304</v>
      </c>
      <c r="P7" s="37">
        <f aca="true" t="shared" si="0" ref="P7:P25">$N$33</f>
        <v>98.6940050526316</v>
      </c>
    </row>
    <row r="8" spans="1:16" ht="15" customHeight="1">
      <c r="A8" s="32">
        <v>2547</v>
      </c>
      <c r="B8" s="34">
        <v>0.124</v>
      </c>
      <c r="C8" s="34">
        <v>1.175</v>
      </c>
      <c r="D8" s="34">
        <v>6.861</v>
      </c>
      <c r="E8" s="34">
        <v>5.738</v>
      </c>
      <c r="F8" s="34">
        <v>8.948</v>
      </c>
      <c r="G8" s="34">
        <v>26.884</v>
      </c>
      <c r="H8" s="34">
        <v>9.709</v>
      </c>
      <c r="I8" s="34">
        <v>1.937</v>
      </c>
      <c r="J8" s="34">
        <v>1.091</v>
      </c>
      <c r="K8" s="34">
        <v>1.445</v>
      </c>
      <c r="L8" s="34">
        <v>1.275</v>
      </c>
      <c r="M8" s="34">
        <v>1.058</v>
      </c>
      <c r="N8" s="35">
        <f aca="true" t="shared" si="1" ref="N8:N18">SUM(B8:M8)</f>
        <v>66.24500000000002</v>
      </c>
      <c r="O8" s="36">
        <f aca="true" t="shared" si="2" ref="O8:O25">+N8*1000000/(365*86400)</f>
        <v>2.100615169964486</v>
      </c>
      <c r="P8" s="37">
        <f t="shared" si="0"/>
        <v>98.6940050526316</v>
      </c>
    </row>
    <row r="9" spans="1:16" ht="15" customHeight="1">
      <c r="A9" s="32">
        <v>2548</v>
      </c>
      <c r="B9" s="34">
        <v>0.9987840000000004</v>
      </c>
      <c r="C9" s="34">
        <v>1.3884480000000003</v>
      </c>
      <c r="D9" s="34">
        <v>2.765664</v>
      </c>
      <c r="E9" s="34">
        <v>4.326912</v>
      </c>
      <c r="F9" s="34">
        <v>2.653344000000001</v>
      </c>
      <c r="G9" s="34">
        <v>32.33519999999999</v>
      </c>
      <c r="H9" s="34">
        <v>10.246176</v>
      </c>
      <c r="I9" s="34">
        <v>9.880704</v>
      </c>
      <c r="J9" s="34">
        <v>3.953664000000003</v>
      </c>
      <c r="K9" s="34">
        <v>1.8394560000000004</v>
      </c>
      <c r="L9" s="34">
        <v>1.2242880000000003</v>
      </c>
      <c r="M9" s="34">
        <v>1.233792</v>
      </c>
      <c r="N9" s="35">
        <f t="shared" si="1"/>
        <v>72.846432</v>
      </c>
      <c r="O9" s="36">
        <f t="shared" si="2"/>
        <v>2.309945205479452</v>
      </c>
      <c r="P9" s="37">
        <f t="shared" si="0"/>
        <v>98.6940050526316</v>
      </c>
    </row>
    <row r="10" spans="1:16" ht="15" customHeight="1">
      <c r="A10" s="32">
        <v>2549</v>
      </c>
      <c r="B10" s="34">
        <v>3.3834239999999998</v>
      </c>
      <c r="C10" s="34">
        <v>11.670048000000001</v>
      </c>
      <c r="D10" s="34">
        <v>8.2296</v>
      </c>
      <c r="E10" s="34">
        <v>8.203680000000002</v>
      </c>
      <c r="F10" s="34">
        <v>11.943072</v>
      </c>
      <c r="G10" s="34">
        <v>51.646463999999995</v>
      </c>
      <c r="H10" s="34">
        <v>31.796063999999998</v>
      </c>
      <c r="I10" s="34">
        <v>11.017728000000005</v>
      </c>
      <c r="J10" s="34">
        <v>6.492096000000001</v>
      </c>
      <c r="K10" s="34">
        <v>3.211488</v>
      </c>
      <c r="L10" s="34">
        <v>1.565568</v>
      </c>
      <c r="M10" s="34">
        <v>1.9604159999999997</v>
      </c>
      <c r="N10" s="35">
        <f t="shared" si="1"/>
        <v>151.11964800000004</v>
      </c>
      <c r="O10" s="36">
        <f t="shared" si="2"/>
        <v>4.791972602739727</v>
      </c>
      <c r="P10" s="37">
        <f t="shared" si="0"/>
        <v>98.6940050526316</v>
      </c>
    </row>
    <row r="11" spans="1:16" ht="15" customHeight="1">
      <c r="A11" s="32">
        <v>2550</v>
      </c>
      <c r="B11" s="34">
        <v>0.9624960000000002</v>
      </c>
      <c r="C11" s="34">
        <v>32.98233599999999</v>
      </c>
      <c r="D11" s="34">
        <v>13.976064000000001</v>
      </c>
      <c r="E11" s="34">
        <v>5.195232000000007</v>
      </c>
      <c r="F11" s="34">
        <v>19.061568</v>
      </c>
      <c r="G11" s="34">
        <v>38.536128</v>
      </c>
      <c r="H11" s="34">
        <v>33.472224000000004</v>
      </c>
      <c r="I11" s="34">
        <v>16.530048</v>
      </c>
      <c r="J11" s="34">
        <v>10.594368000000003</v>
      </c>
      <c r="K11" s="34">
        <v>6.270912000000002</v>
      </c>
      <c r="L11" s="34">
        <v>1.3582079999999994</v>
      </c>
      <c r="M11" s="34">
        <v>1.237248</v>
      </c>
      <c r="N11" s="35">
        <f t="shared" si="1"/>
        <v>180.176832</v>
      </c>
      <c r="O11" s="36">
        <f t="shared" si="2"/>
        <v>5.713369863013699</v>
      </c>
      <c r="P11" s="37">
        <f t="shared" si="0"/>
        <v>98.6940050526316</v>
      </c>
    </row>
    <row r="12" spans="1:16" ht="15" customHeight="1">
      <c r="A12" s="32">
        <v>2551</v>
      </c>
      <c r="B12" s="34">
        <v>1.63</v>
      </c>
      <c r="C12" s="34">
        <v>12.94</v>
      </c>
      <c r="D12" s="34">
        <v>5.5</v>
      </c>
      <c r="E12" s="34">
        <v>2.89</v>
      </c>
      <c r="F12" s="34">
        <v>8.79</v>
      </c>
      <c r="G12" s="34">
        <v>17.58</v>
      </c>
      <c r="H12" s="34">
        <v>28.67</v>
      </c>
      <c r="I12" s="34">
        <v>24.19</v>
      </c>
      <c r="J12" s="34">
        <v>22.08</v>
      </c>
      <c r="K12" s="34">
        <v>2.61</v>
      </c>
      <c r="L12" s="34">
        <v>0.72</v>
      </c>
      <c r="M12" s="34">
        <v>0.62</v>
      </c>
      <c r="N12" s="35">
        <f t="shared" si="1"/>
        <v>128.22</v>
      </c>
      <c r="O12" s="36">
        <f t="shared" si="2"/>
        <v>4.065829528158296</v>
      </c>
      <c r="P12" s="37">
        <f t="shared" si="0"/>
        <v>98.6940050526316</v>
      </c>
    </row>
    <row r="13" spans="1:16" ht="15" customHeight="1">
      <c r="A13" s="32">
        <v>2552</v>
      </c>
      <c r="B13" s="34">
        <v>1.1266559999999999</v>
      </c>
      <c r="C13" s="34">
        <v>8.625312</v>
      </c>
      <c r="D13" s="34">
        <v>8.186399999999999</v>
      </c>
      <c r="E13" s="34">
        <v>5.821631999999997</v>
      </c>
      <c r="F13" s="34">
        <v>14.053823999999999</v>
      </c>
      <c r="G13" s="34">
        <v>22.786272000000007</v>
      </c>
      <c r="H13" s="34">
        <v>30.033503999999994</v>
      </c>
      <c r="I13" s="34">
        <v>11.670047999999998</v>
      </c>
      <c r="J13" s="34">
        <v>2.147904</v>
      </c>
      <c r="K13" s="34">
        <v>1.816128</v>
      </c>
      <c r="L13" s="34">
        <v>0.623808</v>
      </c>
      <c r="M13" s="34">
        <v>0.5296319999999999</v>
      </c>
      <c r="N13" s="35">
        <f t="shared" si="1"/>
        <v>107.42112</v>
      </c>
      <c r="O13" s="36">
        <f t="shared" si="2"/>
        <v>3.4063013698630136</v>
      </c>
      <c r="P13" s="37">
        <f t="shared" si="0"/>
        <v>98.6940050526316</v>
      </c>
    </row>
    <row r="14" spans="1:16" ht="15" customHeight="1">
      <c r="A14" s="32">
        <v>2553</v>
      </c>
      <c r="B14" s="34">
        <v>0.7542720000000003</v>
      </c>
      <c r="C14" s="34">
        <v>0.637632</v>
      </c>
      <c r="D14" s="34">
        <v>2.8071360000000003</v>
      </c>
      <c r="E14" s="34">
        <v>2.6619840000000003</v>
      </c>
      <c r="F14" s="34">
        <v>13.975200000000001</v>
      </c>
      <c r="G14" s="34">
        <v>20.633184</v>
      </c>
      <c r="H14" s="34">
        <v>35.224416000000005</v>
      </c>
      <c r="I14" s="34">
        <v>9.744191999999998</v>
      </c>
      <c r="J14" s="34">
        <v>3.4940160000000007</v>
      </c>
      <c r="K14" s="34">
        <v>0.7560000000000002</v>
      </c>
      <c r="L14" s="34">
        <v>0.34992</v>
      </c>
      <c r="M14" s="34">
        <v>1.3236480000000004</v>
      </c>
      <c r="N14" s="35">
        <f t="shared" si="1"/>
        <v>92.36160000000001</v>
      </c>
      <c r="O14" s="36">
        <f t="shared" si="2"/>
        <v>2.9287671232876717</v>
      </c>
      <c r="P14" s="37">
        <f t="shared" si="0"/>
        <v>98.6940050526316</v>
      </c>
    </row>
    <row r="15" spans="1:16" ht="15" customHeight="1">
      <c r="A15" s="32">
        <v>2554</v>
      </c>
      <c r="B15" s="34">
        <v>1.22256</v>
      </c>
      <c r="C15" s="34">
        <v>10.113984000000002</v>
      </c>
      <c r="D15" s="34">
        <v>11.321856000000002</v>
      </c>
      <c r="E15" s="34">
        <v>4.5040320000000005</v>
      </c>
      <c r="F15" s="34">
        <v>24.046847999999997</v>
      </c>
      <c r="G15" s="34">
        <v>72.48268800000004</v>
      </c>
      <c r="H15" s="34">
        <v>77.96304000000002</v>
      </c>
      <c r="I15" s="34">
        <v>34.884</v>
      </c>
      <c r="J15" s="34">
        <v>24.471936</v>
      </c>
      <c r="K15" s="34">
        <v>9.163584000000006</v>
      </c>
      <c r="L15" s="34">
        <v>4.741632000000005</v>
      </c>
      <c r="M15" s="34">
        <v>3.7990080000000006</v>
      </c>
      <c r="N15" s="35">
        <f t="shared" si="1"/>
        <v>278.7151680000001</v>
      </c>
      <c r="O15" s="36">
        <f t="shared" si="2"/>
        <v>8.838000000000005</v>
      </c>
      <c r="P15" s="37">
        <f t="shared" si="0"/>
        <v>98.6940050526316</v>
      </c>
    </row>
    <row r="16" spans="1:16" ht="15" customHeight="1">
      <c r="A16" s="32">
        <v>2555</v>
      </c>
      <c r="B16" s="34">
        <v>3.5691840000000017</v>
      </c>
      <c r="C16" s="34">
        <v>11.598335999999998</v>
      </c>
      <c r="D16" s="34">
        <v>3.201119999999999</v>
      </c>
      <c r="E16" s="34">
        <v>6.784127999999997</v>
      </c>
      <c r="F16" s="34">
        <v>9.422783999999998</v>
      </c>
      <c r="G16" s="34">
        <v>40.090464000000004</v>
      </c>
      <c r="H16" s="34">
        <v>24.482304</v>
      </c>
      <c r="I16" s="34">
        <v>10.855296</v>
      </c>
      <c r="J16" s="34">
        <v>3.854303999999999</v>
      </c>
      <c r="K16" s="34">
        <v>1.358208</v>
      </c>
      <c r="L16" s="34">
        <v>0.848448</v>
      </c>
      <c r="M16" s="34">
        <v>0.9780480000000003</v>
      </c>
      <c r="N16" s="35">
        <f t="shared" si="1"/>
        <v>117.042624</v>
      </c>
      <c r="O16" s="36">
        <f t="shared" si="2"/>
        <v>3.7113972602739724</v>
      </c>
      <c r="P16" s="37">
        <f t="shared" si="0"/>
        <v>98.6940050526316</v>
      </c>
    </row>
    <row r="17" spans="1:16" ht="15" customHeight="1">
      <c r="A17" s="32">
        <v>2556</v>
      </c>
      <c r="B17" s="34">
        <v>1.3392000000000004</v>
      </c>
      <c r="C17" s="34">
        <v>2.44944</v>
      </c>
      <c r="D17" s="34">
        <v>2.2576319999999996</v>
      </c>
      <c r="E17" s="34">
        <v>7.420031999999999</v>
      </c>
      <c r="F17" s="34">
        <v>14.479776</v>
      </c>
      <c r="G17" s="34">
        <v>22.294656</v>
      </c>
      <c r="H17" s="34">
        <v>33.106752</v>
      </c>
      <c r="I17" s="34">
        <v>9.472031999999999</v>
      </c>
      <c r="J17" s="34">
        <v>2.9505599999999994</v>
      </c>
      <c r="K17" s="34">
        <v>0.7611840000000001</v>
      </c>
      <c r="L17" s="34">
        <v>0.284256</v>
      </c>
      <c r="M17" s="34">
        <v>0.35251199999999994</v>
      </c>
      <c r="N17" s="35">
        <f t="shared" si="1"/>
        <v>97.168032</v>
      </c>
      <c r="O17" s="36">
        <f t="shared" si="2"/>
        <v>3.081178082191781</v>
      </c>
      <c r="P17" s="37">
        <f t="shared" si="0"/>
        <v>98.6940050526316</v>
      </c>
    </row>
    <row r="18" spans="1:16" ht="15" customHeight="1">
      <c r="A18" s="32">
        <v>2557</v>
      </c>
      <c r="B18" s="34">
        <v>0.7611840000000004</v>
      </c>
      <c r="C18" s="34">
        <v>6.156000000000001</v>
      </c>
      <c r="D18" s="34">
        <v>1.9224000000000006</v>
      </c>
      <c r="E18" s="34">
        <v>1.1957760000000002</v>
      </c>
      <c r="F18" s="34">
        <v>4.339008</v>
      </c>
      <c r="G18" s="34">
        <v>14.683680000000003</v>
      </c>
      <c r="H18" s="34">
        <v>6.51456</v>
      </c>
      <c r="I18" s="34">
        <v>4.056479999999999</v>
      </c>
      <c r="J18" s="34">
        <v>0.8890560000000005</v>
      </c>
      <c r="K18" s="34">
        <v>2.078784</v>
      </c>
      <c r="L18" s="34">
        <v>0.32486400000000004</v>
      </c>
      <c r="M18" s="34">
        <v>0.42335999999999996</v>
      </c>
      <c r="N18" s="35">
        <f t="shared" si="1"/>
        <v>43.34515200000001</v>
      </c>
      <c r="O18" s="36">
        <f t="shared" si="2"/>
        <v>1.374465753424658</v>
      </c>
      <c r="P18" s="37">
        <f t="shared" si="0"/>
        <v>98.6940050526316</v>
      </c>
    </row>
    <row r="19" spans="1:16" ht="15" customHeight="1">
      <c r="A19" s="32">
        <v>2558</v>
      </c>
      <c r="B19" s="34">
        <v>0.73</v>
      </c>
      <c r="C19" s="34">
        <v>1.68</v>
      </c>
      <c r="D19" s="34">
        <v>1.25</v>
      </c>
      <c r="E19" s="34">
        <v>1.56</v>
      </c>
      <c r="F19" s="34">
        <v>8.04</v>
      </c>
      <c r="G19" s="34">
        <v>3.78</v>
      </c>
      <c r="H19" s="34">
        <v>3.53</v>
      </c>
      <c r="I19" s="34">
        <v>2.18</v>
      </c>
      <c r="J19" s="34">
        <v>0.6</v>
      </c>
      <c r="K19" s="34">
        <v>0.46</v>
      </c>
      <c r="L19" s="34">
        <v>0.49</v>
      </c>
      <c r="M19" s="34">
        <v>0.57</v>
      </c>
      <c r="N19" s="35">
        <f aca="true" t="shared" si="3" ref="N19:N24">SUM(B19:M19)</f>
        <v>24.87</v>
      </c>
      <c r="O19" s="36">
        <f t="shared" si="2"/>
        <v>0.7886225266362252</v>
      </c>
      <c r="P19" s="37">
        <f t="shared" si="0"/>
        <v>98.6940050526316</v>
      </c>
    </row>
    <row r="20" spans="1:16" ht="15" customHeight="1">
      <c r="A20" s="32">
        <v>2559</v>
      </c>
      <c r="B20" s="34">
        <v>0.33</v>
      </c>
      <c r="C20" s="34">
        <v>0.19</v>
      </c>
      <c r="D20" s="34">
        <v>4.81</v>
      </c>
      <c r="E20" s="34">
        <v>8.64</v>
      </c>
      <c r="F20" s="34">
        <v>4.35</v>
      </c>
      <c r="G20" s="34">
        <v>23.18</v>
      </c>
      <c r="H20" s="34">
        <v>8.39</v>
      </c>
      <c r="I20" s="34">
        <v>8.94</v>
      </c>
      <c r="J20" s="34">
        <v>0.25</v>
      </c>
      <c r="K20" s="34">
        <v>0.55</v>
      </c>
      <c r="L20" s="34">
        <v>0.08</v>
      </c>
      <c r="M20" s="34">
        <v>0.08</v>
      </c>
      <c r="N20" s="35">
        <f t="shared" si="3"/>
        <v>59.78999999999999</v>
      </c>
      <c r="O20" s="36">
        <f t="shared" si="2"/>
        <v>1.8959284627092845</v>
      </c>
      <c r="P20" s="37">
        <f t="shared" si="0"/>
        <v>98.6940050526316</v>
      </c>
    </row>
    <row r="21" spans="1:16" ht="15" customHeight="1">
      <c r="A21" s="32">
        <v>2560</v>
      </c>
      <c r="B21" s="34">
        <v>0.15</v>
      </c>
      <c r="C21" s="34">
        <v>9.13</v>
      </c>
      <c r="D21" s="34">
        <v>6.76</v>
      </c>
      <c r="E21" s="34">
        <v>5.88</v>
      </c>
      <c r="F21" s="34">
        <v>10.2</v>
      </c>
      <c r="G21" s="34">
        <v>18.88</v>
      </c>
      <c r="H21" s="34">
        <v>39.07</v>
      </c>
      <c r="I21" s="34">
        <v>14.97</v>
      </c>
      <c r="J21" s="34">
        <v>6.74</v>
      </c>
      <c r="K21" s="34">
        <v>4.59</v>
      </c>
      <c r="L21" s="34">
        <v>1.4</v>
      </c>
      <c r="M21" s="34">
        <v>1.37</v>
      </c>
      <c r="N21" s="35">
        <f t="shared" si="3"/>
        <v>119.14</v>
      </c>
      <c r="O21" s="36">
        <f t="shared" si="2"/>
        <v>3.7779046169457127</v>
      </c>
      <c r="P21" s="37">
        <f t="shared" si="0"/>
        <v>98.6940050526316</v>
      </c>
    </row>
    <row r="22" spans="1:16" ht="15" customHeight="1">
      <c r="A22" s="32">
        <v>2561</v>
      </c>
      <c r="B22" s="34">
        <v>1.65</v>
      </c>
      <c r="C22" s="34">
        <v>2.5</v>
      </c>
      <c r="D22" s="34">
        <v>5.4</v>
      </c>
      <c r="E22" s="34">
        <v>2.12</v>
      </c>
      <c r="F22" s="34">
        <v>3.47</v>
      </c>
      <c r="G22" s="34">
        <v>6.02</v>
      </c>
      <c r="H22" s="34">
        <v>21.94</v>
      </c>
      <c r="I22" s="34">
        <v>6.53</v>
      </c>
      <c r="J22" s="34">
        <v>1.94</v>
      </c>
      <c r="K22" s="34">
        <v>1.92</v>
      </c>
      <c r="L22" s="34">
        <v>0.76</v>
      </c>
      <c r="M22" s="34">
        <v>0.68</v>
      </c>
      <c r="N22" s="35">
        <f t="shared" si="3"/>
        <v>54.93000000000001</v>
      </c>
      <c r="O22" s="36">
        <f t="shared" si="2"/>
        <v>1.741818873668189</v>
      </c>
      <c r="P22" s="37">
        <f t="shared" si="0"/>
        <v>98.6940050526316</v>
      </c>
    </row>
    <row r="23" spans="1:16" ht="15" customHeight="1">
      <c r="A23" s="32">
        <v>2562</v>
      </c>
      <c r="B23" s="34">
        <v>0.51</v>
      </c>
      <c r="C23" s="34">
        <v>0.75</v>
      </c>
      <c r="D23" s="34">
        <v>0.76</v>
      </c>
      <c r="E23" s="34">
        <v>0.79</v>
      </c>
      <c r="F23" s="34">
        <v>7.1</v>
      </c>
      <c r="G23" s="34">
        <v>8.33</v>
      </c>
      <c r="H23" s="34">
        <v>2.2</v>
      </c>
      <c r="I23" s="34">
        <v>2.5</v>
      </c>
      <c r="J23" s="34">
        <v>0.67</v>
      </c>
      <c r="K23" s="34">
        <v>0.64</v>
      </c>
      <c r="L23" s="34">
        <v>0.41</v>
      </c>
      <c r="M23" s="34">
        <v>0.71</v>
      </c>
      <c r="N23" s="35">
        <f t="shared" si="3"/>
        <v>25.370000000000005</v>
      </c>
      <c r="O23" s="36">
        <f t="shared" si="2"/>
        <v>0.8044774226281077</v>
      </c>
      <c r="P23" s="37">
        <f t="shared" si="0"/>
        <v>98.6940050526316</v>
      </c>
    </row>
    <row r="24" spans="1:16" ht="15" customHeight="1">
      <c r="A24" s="32">
        <v>2563</v>
      </c>
      <c r="B24" s="34">
        <v>1.38</v>
      </c>
      <c r="C24" s="34">
        <v>2.09</v>
      </c>
      <c r="D24" s="34">
        <v>3.12</v>
      </c>
      <c r="E24" s="34">
        <v>2.29</v>
      </c>
      <c r="F24" s="34">
        <v>5.66</v>
      </c>
      <c r="G24" s="34">
        <v>10.86</v>
      </c>
      <c r="H24" s="34">
        <v>9.84</v>
      </c>
      <c r="I24" s="34">
        <v>5.98</v>
      </c>
      <c r="J24" s="34">
        <v>1.66</v>
      </c>
      <c r="K24" s="34">
        <v>1.54</v>
      </c>
      <c r="L24" s="34">
        <v>1.54</v>
      </c>
      <c r="M24" s="34">
        <v>1.56</v>
      </c>
      <c r="N24" s="35">
        <f t="shared" si="3"/>
        <v>47.519999999999996</v>
      </c>
      <c r="O24" s="36">
        <f t="shared" si="2"/>
        <v>1.506849315068493</v>
      </c>
      <c r="P24" s="37">
        <f t="shared" si="0"/>
        <v>98.6940050526316</v>
      </c>
    </row>
    <row r="25" spans="1:16" ht="15" customHeight="1">
      <c r="A25" s="32">
        <v>2564</v>
      </c>
      <c r="B25" s="34">
        <v>4.9403520000000025</v>
      </c>
      <c r="C25" s="34">
        <v>4.669056000000004</v>
      </c>
      <c r="D25" s="34">
        <v>5.401728</v>
      </c>
      <c r="E25" s="34">
        <v>15.747264000000003</v>
      </c>
      <c r="F25" s="34">
        <v>8.608032</v>
      </c>
      <c r="G25" s="34">
        <v>56.05113600000001</v>
      </c>
      <c r="H25" s="34">
        <v>39.401856000000016</v>
      </c>
      <c r="I25" s="34">
        <v>22.426848</v>
      </c>
      <c r="J25" s="34">
        <v>10.224576000000004</v>
      </c>
      <c r="K25" s="34">
        <v>1.1594880000000003</v>
      </c>
      <c r="L25" s="34">
        <v>0.6894720000000005</v>
      </c>
      <c r="M25" s="34">
        <v>0.7516800000000005</v>
      </c>
      <c r="N25" s="35">
        <f>SUM(B25:M25)</f>
        <v>170.07148800000004</v>
      </c>
      <c r="O25" s="36">
        <f t="shared" si="2"/>
        <v>5.392931506849317</v>
      </c>
      <c r="P25" s="37">
        <f t="shared" si="0"/>
        <v>98.6940050526316</v>
      </c>
    </row>
    <row r="26" spans="1:16" ht="15" customHeight="1">
      <c r="A26" s="40">
        <v>2565</v>
      </c>
      <c r="B26" s="41">
        <v>1.4428800000000006</v>
      </c>
      <c r="C26" s="41">
        <v>14.116031999999983</v>
      </c>
      <c r="D26" s="41">
        <v>4.497120000000002</v>
      </c>
      <c r="E26" s="41">
        <v>9.313920000000001</v>
      </c>
      <c r="F26" s="41">
        <v>19.47024</v>
      </c>
      <c r="G26" s="41">
        <v>34.059744</v>
      </c>
      <c r="H26" s="41">
        <v>38.806560000000005</v>
      </c>
      <c r="I26" s="41">
        <v>13.544928000000002</v>
      </c>
      <c r="J26" s="41">
        <v>7.4882879999999945</v>
      </c>
      <c r="K26" s="41">
        <v>1.2139200000000008</v>
      </c>
      <c r="L26" s="41">
        <v>0.5400000000000003</v>
      </c>
      <c r="M26" s="41">
        <v>0.30974400000000013</v>
      </c>
      <c r="N26" s="42">
        <f>SUM(B26:M26)</f>
        <v>144.803376</v>
      </c>
      <c r="O26" s="43">
        <f>+N26*1000000/(365*86400)</f>
        <v>4.591684931506849</v>
      </c>
      <c r="P26" s="37"/>
    </row>
    <row r="27" spans="1:16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</row>
    <row r="28" spans="1:16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</row>
    <row r="29" spans="1:16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3" t="s">
        <v>19</v>
      </c>
      <c r="B32" s="38">
        <f>MAX(B7:B25)</f>
        <v>4.9403520000000025</v>
      </c>
      <c r="C32" s="38">
        <f aca="true" t="shared" si="4" ref="C32:M32">MAX(C7:C25)</f>
        <v>32.98233599999999</v>
      </c>
      <c r="D32" s="38">
        <f t="shared" si="4"/>
        <v>13.976064000000001</v>
      </c>
      <c r="E32" s="38">
        <f t="shared" si="4"/>
        <v>15.747264000000003</v>
      </c>
      <c r="F32" s="38">
        <f t="shared" si="4"/>
        <v>24.046847999999997</v>
      </c>
      <c r="G32" s="38">
        <f t="shared" si="4"/>
        <v>72.48268800000004</v>
      </c>
      <c r="H32" s="38">
        <f t="shared" si="4"/>
        <v>77.96304000000002</v>
      </c>
      <c r="I32" s="38">
        <f t="shared" si="4"/>
        <v>34.884</v>
      </c>
      <c r="J32" s="38">
        <f t="shared" si="4"/>
        <v>24.471936</v>
      </c>
      <c r="K32" s="38">
        <f t="shared" si="4"/>
        <v>9.163584000000006</v>
      </c>
      <c r="L32" s="38">
        <f t="shared" si="4"/>
        <v>4.741632000000005</v>
      </c>
      <c r="M32" s="38">
        <f t="shared" si="4"/>
        <v>3.7990080000000006</v>
      </c>
      <c r="N32" s="38">
        <f>MAX(N7:N25)</f>
        <v>278.7151680000001</v>
      </c>
      <c r="O32" s="36">
        <f>+N32*1000000/(365*86400)</f>
        <v>8.838000000000005</v>
      </c>
      <c r="P32" s="39"/>
    </row>
    <row r="33" spans="1:16" ht="15" customHeight="1">
      <c r="A33" s="33" t="s">
        <v>16</v>
      </c>
      <c r="B33" s="38">
        <f>AVERAGE(B7:B25)</f>
        <v>1.3899006315789475</v>
      </c>
      <c r="C33" s="38">
        <f aca="true" t="shared" si="5" ref="C33:M33">AVERAGE(C7:C25)</f>
        <v>6.471241684210526</v>
      </c>
      <c r="D33" s="38">
        <f t="shared" si="5"/>
        <v>5.181294736842107</v>
      </c>
      <c r="E33" s="38">
        <f t="shared" si="5"/>
        <v>5.042298526315792</v>
      </c>
      <c r="F33" s="38">
        <f t="shared" si="5"/>
        <v>9.657708210526314</v>
      </c>
      <c r="G33" s="38">
        <f t="shared" si="5"/>
        <v>26.551887999999995</v>
      </c>
      <c r="H33" s="38">
        <f t="shared" si="5"/>
        <v>23.59236294736842</v>
      </c>
      <c r="I33" s="38">
        <f t="shared" si="5"/>
        <v>11.013230315789473</v>
      </c>
      <c r="J33" s="38">
        <f t="shared" si="5"/>
        <v>5.521446315789473</v>
      </c>
      <c r="K33" s="38">
        <f t="shared" si="5"/>
        <v>2.241854315789474</v>
      </c>
      <c r="L33" s="38">
        <f t="shared" si="5"/>
        <v>0.9939717894736845</v>
      </c>
      <c r="M33" s="38">
        <f t="shared" si="5"/>
        <v>1.0368075789473685</v>
      </c>
      <c r="N33" s="38">
        <f>SUM(B33:M33)</f>
        <v>98.6940050526316</v>
      </c>
      <c r="O33" s="36">
        <f>+N33*1000000/(365*86400)</f>
        <v>3.129566370263559</v>
      </c>
      <c r="P33" s="39"/>
    </row>
    <row r="34" spans="1:16" ht="15" customHeight="1">
      <c r="A34" s="33" t="s">
        <v>20</v>
      </c>
      <c r="B34" s="38">
        <f>MIN(B7:B25)</f>
        <v>0.124</v>
      </c>
      <c r="C34" s="38">
        <f aca="true" t="shared" si="6" ref="C34:M34">MIN(C7:C25)</f>
        <v>0.19</v>
      </c>
      <c r="D34" s="38">
        <f t="shared" si="6"/>
        <v>0.76</v>
      </c>
      <c r="E34" s="38">
        <f t="shared" si="6"/>
        <v>0.79</v>
      </c>
      <c r="F34" s="38">
        <f t="shared" si="6"/>
        <v>2.653344000000001</v>
      </c>
      <c r="G34" s="38">
        <f t="shared" si="6"/>
        <v>3.78</v>
      </c>
      <c r="H34" s="38">
        <f t="shared" si="6"/>
        <v>2.2</v>
      </c>
      <c r="I34" s="38">
        <f t="shared" si="6"/>
        <v>1.487</v>
      </c>
      <c r="J34" s="38">
        <f t="shared" si="6"/>
        <v>0.25</v>
      </c>
      <c r="K34" s="38">
        <f t="shared" si="6"/>
        <v>0.425</v>
      </c>
      <c r="L34" s="38">
        <f t="shared" si="6"/>
        <v>0.08</v>
      </c>
      <c r="M34" s="38">
        <f t="shared" si="6"/>
        <v>0.08</v>
      </c>
      <c r="N34" s="38">
        <f>MIN(N7:N25)</f>
        <v>24.87</v>
      </c>
      <c r="O34" s="36">
        <f>+N34*1000000/(365*86400)</f>
        <v>0.7886225266362252</v>
      </c>
      <c r="P34" s="39"/>
    </row>
    <row r="35" spans="1:15" ht="21" customHeight="1">
      <c r="A35" s="47"/>
      <c r="B35" s="47"/>
      <c r="C35" s="18"/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4">
    <mergeCell ref="A2:O2"/>
    <mergeCell ref="L3:O3"/>
    <mergeCell ref="A3:D3"/>
    <mergeCell ref="A35:B35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2016-07-11T03:45:24Z</cp:lastPrinted>
  <dcterms:created xsi:type="dcterms:W3CDTF">1994-01-31T08:04:27Z</dcterms:created>
  <dcterms:modified xsi:type="dcterms:W3CDTF">2023-04-24T08:25:41Z</dcterms:modified>
  <cp:category/>
  <cp:version/>
  <cp:contentType/>
  <cp:contentStatus/>
</cp:coreProperties>
</file>