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งานแก้แล้ว\ลุ่มน้ำปิง\"/>
    </mc:Choice>
  </mc:AlternateContent>
  <xr:revisionPtr revIDLastSave="0" documentId="8_{89A32AF3-0E84-4ABC-869E-70D1DDC5118F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P.82" sheetId="4" r:id="rId1"/>
    <sheet name="ปริมาณน้ำสูงสุด" sheetId="5" r:id="rId2"/>
    <sheet name="ปริมาณน้ำต่ำสุด" sheetId="6" r:id="rId3"/>
    <sheet name="Data P.82" sheetId="3" r:id="rId4"/>
  </sheets>
  <definedNames>
    <definedName name="Print_Area_MI">#REF!</definedName>
    <definedName name="_xlnm.Print_Titles" localSheetId="3">'Data P.82'!$1:$8</definedName>
  </definedNames>
  <calcPr calcId="181029"/>
</workbook>
</file>

<file path=xl/calcChain.xml><?xml version="1.0" encoding="utf-8"?>
<calcChain xmlns="http://schemas.openxmlformats.org/spreadsheetml/2006/main">
  <c r="R29" i="3" l="1"/>
  <c r="Q29" i="3"/>
  <c r="O27" i="3"/>
  <c r="T4" i="3"/>
  <c r="O9" i="3"/>
  <c r="O10" i="3"/>
  <c r="O11" i="3"/>
  <c r="O13" i="3"/>
  <c r="O14" i="3"/>
  <c r="O15" i="3"/>
  <c r="O16" i="3"/>
  <c r="O17" i="3"/>
  <c r="O18" i="3"/>
  <c r="O19" i="3"/>
  <c r="O20" i="3"/>
  <c r="O21" i="3"/>
  <c r="O22" i="3"/>
</calcChain>
</file>

<file path=xl/sharedStrings.xml><?xml version="1.0" encoding="utf-8"?>
<sst xmlns="http://schemas.openxmlformats.org/spreadsheetml/2006/main" count="45" uniqueCount="24">
  <si>
    <t xml:space="preserve">       ปริมาณน้ำรายปี</t>
  </si>
  <si>
    <t xml:space="preserve"> </t>
  </si>
  <si>
    <t>ZG</t>
  </si>
  <si>
    <t>สถานี :  P.82 บ้านสบวิน  น้ำแม่วาง   อ.แม่วาง  จ.เชียงใหม่</t>
  </si>
  <si>
    <t>พื้นที่รับน้ำ 389    ตร.กม.</t>
  </si>
  <si>
    <t>ตลิ่งฝั่งซ้าย 402.63 ม.(รทก.) ตลิ่งฝั่งขวา  402.06 ม.(รทก.) ท้องน้ำ 397.24  ม.(รทก.) ศูนย์เสาระดับน้ำ 400.196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</si>
  <si>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</si>
  <si>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</si>
  <si>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</si>
  <si>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</si>
  <si>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</si>
  <si>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</si>
  <si>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</si>
  <si>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</si>
  <si>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</si>
  <si>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</si>
  <si>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</si>
  <si>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</si>
  <si>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</si>
  <si>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</si>
  <si>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2. เปลี่ยนราคาศูนย์เสาระดับ 396.829 ม. เป็น 400.196 ม. ปี 2552</t>
  </si>
  <si>
    <r>
      <t>หมายเหตุ</t>
    </r>
    <r>
      <rPr>
        <sz val="14"/>
        <rFont val="Angsana New"/>
        <family val="1"/>
      </rPr>
      <t xml:space="preserve"> 1. ปีน้ำเริ่มตั้งแต่ 31 เม.ย. ถึง 31 มี.ค. ของปีต่อไป</t>
    </r>
  </si>
  <si>
    <t>เปลี่ยนZG.เป็น400.196</t>
  </si>
  <si>
    <t>ZG.เดิม 396.829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</si>
</sst>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0.000"/>
    <numFmt numFmtId="166" formatCode="d\ \ด\ด\ด"/>
    <numFmt numFmtId="167" formatCode="bbbb"/>
  </numFmts>
  <fonts count="32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 New"/>
      <family val="1"/>
    </font>
    <font>
      <b/>
      <sz val="22"/>
      <name val="Angsana New"/>
      <family val="1"/>
    </font>
    <font>
      <sz val="14"/>
      <color indexed="10"/>
      <name val="AngsanaUPC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b/>
      <sz val="12"/>
      <name val="Angsana New"/>
      <family val="1"/>
    </font>
    <font>
      <sz val="13"/>
      <color indexed="8"/>
      <name val="AngsanaUPC"/>
      <family val="1"/>
      <charset val="222"/>
    </font>
    <font>
      <sz val="14"/>
      <color indexed="8"/>
      <name val="AngsanaUPC"/>
      <family val="1"/>
    </font>
    <font>
      <u/>
      <sz val="14"/>
      <name val="Angsana New"/>
      <family val="1"/>
    </font>
    <font>
      <sz val="14"/>
      <color indexed="12"/>
      <name val="AngsanaUPC"/>
      <family val="1"/>
    </font>
    <font>
      <sz val="13"/>
      <color indexed="8"/>
      <name val="Angsana New"/>
      <family val="1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5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0">
    <xf numFmtId="164" fontId="0" fillId="0" borderId="0" xfId="0"/>
    <xf numFmtId="0" fontId="20" fillId="0" borderId="0" xfId="26" applyFont="1"/>
    <xf numFmtId="166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66" fontId="20" fillId="0" borderId="0" xfId="26" applyNumberFormat="1" applyFont="1" applyAlignment="1">
      <alignment horizontal="centerContinuous"/>
    </xf>
    <xf numFmtId="0" fontId="11" fillId="0" borderId="0" xfId="26"/>
    <xf numFmtId="0" fontId="11" fillId="0" borderId="0" xfId="26" applyAlignment="1">
      <alignment horizontal="center"/>
    </xf>
    <xf numFmtId="0" fontId="22" fillId="0" borderId="0" xfId="26" applyFont="1" applyAlignment="1">
      <alignment horizontal="center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166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66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66" fontId="20" fillId="0" borderId="0" xfId="26" applyNumberFormat="1" applyFont="1"/>
    <xf numFmtId="0" fontId="23" fillId="0" borderId="0" xfId="26" applyFont="1" applyAlignment="1">
      <alignment horizontal="left"/>
    </xf>
    <xf numFmtId="2" fontId="24" fillId="0" borderId="0" xfId="26" applyNumberFormat="1" applyFont="1"/>
    <xf numFmtId="166" fontId="24" fillId="0" borderId="0" xfId="26" applyNumberFormat="1" applyFont="1" applyAlignment="1">
      <alignment horizontal="right"/>
    </xf>
    <xf numFmtId="0" fontId="24" fillId="0" borderId="0" xfId="26" applyFont="1"/>
    <xf numFmtId="166" fontId="24" fillId="0" borderId="0" xfId="26" applyNumberFormat="1" applyFont="1"/>
    <xf numFmtId="2" fontId="24" fillId="0" borderId="0" xfId="26" applyNumberFormat="1" applyFont="1" applyAlignment="1">
      <alignment horizontal="right"/>
    </xf>
    <xf numFmtId="166" fontId="23" fillId="0" borderId="0" xfId="26" applyNumberFormat="1" applyFont="1" applyAlignment="1">
      <alignment horizontal="center"/>
    </xf>
    <xf numFmtId="0" fontId="22" fillId="0" borderId="0" xfId="26" applyFont="1"/>
    <xf numFmtId="167" fontId="25" fillId="0" borderId="0" xfId="26" applyNumberFormat="1" applyFont="1"/>
    <xf numFmtId="2" fontId="25" fillId="0" borderId="0" xfId="26" applyNumberFormat="1" applyFont="1"/>
    <xf numFmtId="0" fontId="24" fillId="0" borderId="0" xfId="26" applyFont="1" applyAlignment="1">
      <alignment horizontal="left"/>
    </xf>
    <xf numFmtId="2" fontId="24" fillId="0" borderId="0" xfId="26" applyNumberFormat="1" applyFont="1" applyAlignment="1">
      <alignment horizontal="left"/>
    </xf>
    <xf numFmtId="2" fontId="24" fillId="0" borderId="0" xfId="26" applyNumberFormat="1" applyFont="1" applyAlignment="1">
      <alignment horizontal="center"/>
    </xf>
    <xf numFmtId="166" fontId="24" fillId="0" borderId="0" xfId="26" applyNumberFormat="1" applyFont="1" applyAlignment="1">
      <alignment horizontal="center"/>
    </xf>
    <xf numFmtId="0" fontId="24" fillId="0" borderId="10" xfId="26" applyFont="1" applyBorder="1" applyAlignment="1">
      <alignment horizontal="center"/>
    </xf>
    <xf numFmtId="2" fontId="24" fillId="0" borderId="11" xfId="26" applyNumberFormat="1" applyFont="1" applyBorder="1" applyAlignment="1">
      <alignment horizontal="centerContinuous"/>
    </xf>
    <xf numFmtId="0" fontId="24" fillId="0" borderId="11" xfId="26" applyFont="1" applyBorder="1" applyAlignment="1">
      <alignment horizontal="centerContinuous"/>
    </xf>
    <xf numFmtId="166" fontId="26" fillId="0" borderId="11" xfId="26" applyNumberFormat="1" applyFont="1" applyBorder="1" applyAlignment="1">
      <alignment horizontal="centerContinuous"/>
    </xf>
    <xf numFmtId="2" fontId="26" fillId="0" borderId="11" xfId="26" applyNumberFormat="1" applyFont="1" applyBorder="1" applyAlignment="1">
      <alignment horizontal="centerContinuous"/>
    </xf>
    <xf numFmtId="166" fontId="26" fillId="0" borderId="12" xfId="26" applyNumberFormat="1" applyFont="1" applyBorder="1" applyAlignment="1">
      <alignment horizontal="centerContinuous"/>
    </xf>
    <xf numFmtId="166" fontId="24" fillId="0" borderId="11" xfId="26" applyNumberFormat="1" applyFont="1" applyBorder="1" applyAlignment="1">
      <alignment horizontal="centerContinuous"/>
    </xf>
    <xf numFmtId="2" fontId="24" fillId="0" borderId="13" xfId="26" applyNumberFormat="1" applyFont="1" applyBorder="1" applyAlignment="1">
      <alignment horizontal="centerContinuous"/>
    </xf>
    <xf numFmtId="2" fontId="26" fillId="0" borderId="14" xfId="26" applyNumberFormat="1" applyFont="1" applyBorder="1" applyAlignment="1">
      <alignment horizontal="centerContinuous"/>
    </xf>
    <xf numFmtId="2" fontId="27" fillId="0" borderId="0" xfId="26" applyNumberFormat="1" applyFont="1"/>
    <xf numFmtId="0" fontId="24" fillId="0" borderId="15" xfId="26" applyFont="1" applyBorder="1" applyAlignment="1">
      <alignment horizontal="center"/>
    </xf>
    <xf numFmtId="2" fontId="24" fillId="0" borderId="16" xfId="26" applyNumberFormat="1" applyFont="1" applyBorder="1" applyAlignment="1">
      <alignment horizontal="centerContinuous"/>
    </xf>
    <xf numFmtId="0" fontId="24" fillId="0" borderId="17" xfId="26" applyFont="1" applyBorder="1" applyAlignment="1">
      <alignment horizontal="centerContinuous"/>
    </xf>
    <xf numFmtId="166" fontId="24" fillId="0" borderId="16" xfId="26" applyNumberFormat="1" applyFont="1" applyBorder="1" applyAlignment="1">
      <alignment horizontal="centerContinuous"/>
    </xf>
    <xf numFmtId="0" fontId="24" fillId="0" borderId="16" xfId="26" applyFont="1" applyBorder="1" applyAlignment="1">
      <alignment horizontal="centerContinuous"/>
    </xf>
    <xf numFmtId="166" fontId="24" fillId="0" borderId="18" xfId="26" applyNumberFormat="1" applyFont="1" applyBorder="1" applyAlignment="1">
      <alignment horizontal="centerContinuous"/>
    </xf>
    <xf numFmtId="2" fontId="24" fillId="0" borderId="17" xfId="26" applyNumberFormat="1" applyFont="1" applyBorder="1" applyAlignment="1">
      <alignment horizontal="centerContinuous"/>
    </xf>
    <xf numFmtId="2" fontId="24" fillId="0" borderId="15" xfId="26" applyNumberFormat="1" applyFont="1" applyBorder="1" applyAlignment="1">
      <alignment horizontal="center"/>
    </xf>
    <xf numFmtId="2" fontId="26" fillId="0" borderId="19" xfId="26" applyNumberFormat="1" applyFont="1" applyBorder="1"/>
    <xf numFmtId="166" fontId="26" fillId="0" borderId="19" xfId="26" applyNumberFormat="1" applyFont="1" applyBorder="1" applyAlignment="1">
      <alignment horizontal="center"/>
    </xf>
    <xf numFmtId="2" fontId="26" fillId="0" borderId="19" xfId="26" applyNumberFormat="1" applyFont="1" applyBorder="1" applyAlignment="1">
      <alignment horizontal="left"/>
    </xf>
    <xf numFmtId="2" fontId="26" fillId="0" borderId="19" xfId="26" applyNumberFormat="1" applyFont="1" applyBorder="1" applyAlignment="1">
      <alignment horizontal="center"/>
    </xf>
    <xf numFmtId="166" fontId="26" fillId="0" borderId="15" xfId="26" applyNumberFormat="1" applyFont="1" applyBorder="1" applyAlignment="1">
      <alignment horizontal="center"/>
    </xf>
    <xf numFmtId="2" fontId="11" fillId="0" borderId="0" xfId="26" applyNumberFormat="1"/>
    <xf numFmtId="0" fontId="24" fillId="0" borderId="18" xfId="26" applyFont="1" applyBorder="1"/>
    <xf numFmtId="2" fontId="26" fillId="0" borderId="16" xfId="26" applyNumberFormat="1" applyFont="1" applyBorder="1"/>
    <xf numFmtId="2" fontId="26" fillId="0" borderId="16" xfId="26" applyNumberFormat="1" applyFont="1" applyBorder="1" applyAlignment="1">
      <alignment horizontal="center"/>
    </xf>
    <xf numFmtId="166" fontId="26" fillId="0" borderId="16" xfId="26" applyNumberFormat="1" applyFont="1" applyBorder="1" applyAlignment="1">
      <alignment horizontal="right"/>
    </xf>
    <xf numFmtId="166" fontId="26" fillId="0" borderId="16" xfId="26" applyNumberFormat="1" applyFont="1" applyBorder="1" applyAlignment="1">
      <alignment horizontal="center"/>
    </xf>
    <xf numFmtId="166" fontId="26" fillId="0" borderId="18" xfId="26" applyNumberFormat="1" applyFont="1" applyBorder="1"/>
    <xf numFmtId="0" fontId="25" fillId="0" borderId="15" xfId="26" applyFont="1" applyBorder="1"/>
    <xf numFmtId="2" fontId="25" fillId="0" borderId="20" xfId="26" applyNumberFormat="1" applyFont="1" applyBorder="1"/>
    <xf numFmtId="2" fontId="25" fillId="0" borderId="21" xfId="26" applyNumberFormat="1" applyFont="1" applyBorder="1"/>
    <xf numFmtId="16" fontId="25" fillId="0" borderId="22" xfId="26" applyNumberFormat="1" applyFont="1" applyBorder="1"/>
    <xf numFmtId="2" fontId="25" fillId="0" borderId="23" xfId="26" applyNumberFormat="1" applyFont="1" applyBorder="1"/>
    <xf numFmtId="2" fontId="25" fillId="0" borderId="22" xfId="26" applyNumberFormat="1" applyFont="1" applyBorder="1"/>
    <xf numFmtId="2" fontId="7" fillId="0" borderId="0" xfId="26" applyNumberFormat="1" applyFont="1"/>
    <xf numFmtId="0" fontId="7" fillId="0" borderId="0" xfId="26" applyFont="1"/>
    <xf numFmtId="2" fontId="22" fillId="0" borderId="0" xfId="26" applyNumberFormat="1" applyFont="1"/>
    <xf numFmtId="0" fontId="20" fillId="0" borderId="15" xfId="26" applyFont="1" applyBorder="1"/>
    <xf numFmtId="2" fontId="20" fillId="0" borderId="21" xfId="26" applyNumberFormat="1" applyFont="1" applyBorder="1"/>
    <xf numFmtId="16" fontId="20" fillId="0" borderId="22" xfId="26" applyNumberFormat="1" applyFont="1" applyBorder="1"/>
    <xf numFmtId="2" fontId="20" fillId="0" borderId="21" xfId="26" applyNumberFormat="1" applyFont="1" applyBorder="1" applyAlignment="1">
      <alignment horizontal="right"/>
    </xf>
    <xf numFmtId="2" fontId="20" fillId="0" borderId="20" xfId="26" applyNumberFormat="1" applyFont="1" applyBorder="1"/>
    <xf numFmtId="2" fontId="20" fillId="0" borderId="22" xfId="26" applyNumberFormat="1" applyFont="1" applyBorder="1"/>
    <xf numFmtId="2" fontId="20" fillId="18" borderId="21" xfId="26" applyNumberFormat="1" applyFont="1" applyFill="1" applyBorder="1"/>
    <xf numFmtId="2" fontId="20" fillId="0" borderId="20" xfId="26" applyNumberFormat="1" applyFont="1" applyBorder="1" applyAlignment="1">
      <alignment horizontal="right"/>
    </xf>
    <xf numFmtId="2" fontId="20" fillId="0" borderId="23" xfId="26" applyNumberFormat="1" applyFont="1" applyBorder="1"/>
    <xf numFmtId="2" fontId="20" fillId="18" borderId="20" xfId="26" applyNumberFormat="1" applyFont="1" applyFill="1" applyBorder="1" applyAlignment="1">
      <alignment horizontal="right"/>
    </xf>
    <xf numFmtId="16" fontId="20" fillId="0" borderId="22" xfId="26" applyNumberFormat="1" applyFont="1" applyBorder="1" applyAlignment="1">
      <alignment horizontal="right"/>
    </xf>
    <xf numFmtId="2" fontId="20" fillId="0" borderId="23" xfId="26" applyNumberFormat="1" applyFont="1" applyBorder="1" applyAlignment="1">
      <alignment horizontal="right"/>
    </xf>
    <xf numFmtId="2" fontId="20" fillId="0" borderId="22" xfId="26" applyNumberFormat="1" applyFont="1" applyBorder="1" applyAlignment="1">
      <alignment horizontal="right"/>
    </xf>
    <xf numFmtId="2" fontId="28" fillId="0" borderId="0" xfId="26" applyNumberFormat="1" applyFont="1"/>
    <xf numFmtId="166" fontId="20" fillId="0" borderId="23" xfId="26" applyNumberFormat="1" applyFont="1" applyBorder="1" applyAlignment="1">
      <alignment horizontal="center"/>
    </xf>
    <xf numFmtId="166" fontId="20" fillId="0" borderId="22" xfId="26" applyNumberFormat="1" applyFont="1" applyBorder="1" applyAlignment="1">
      <alignment horizontal="center"/>
    </xf>
    <xf numFmtId="2" fontId="20" fillId="0" borderId="20" xfId="26" applyNumberFormat="1" applyFont="1" applyBorder="1" applyAlignment="1">
      <alignment horizontal="center"/>
    </xf>
    <xf numFmtId="16" fontId="20" fillId="0" borderId="22" xfId="26" applyNumberFormat="1" applyFont="1" applyBorder="1" applyAlignment="1">
      <alignment horizontal="center"/>
    </xf>
    <xf numFmtId="166" fontId="11" fillId="0" borderId="0" xfId="26" applyNumberFormat="1"/>
    <xf numFmtId="166" fontId="20" fillId="0" borderId="22" xfId="26" applyNumberFormat="1" applyFont="1" applyBorder="1"/>
    <xf numFmtId="0" fontId="20" fillId="0" borderId="18" xfId="26" applyFont="1" applyBorder="1"/>
    <xf numFmtId="2" fontId="20" fillId="0" borderId="25" xfId="26" applyNumberFormat="1" applyFont="1" applyBorder="1"/>
    <xf numFmtId="2" fontId="20" fillId="0" borderId="26" xfId="26" applyNumberFormat="1" applyFont="1" applyBorder="1"/>
    <xf numFmtId="166" fontId="11" fillId="0" borderId="27" xfId="26" applyNumberFormat="1" applyBorder="1"/>
    <xf numFmtId="166" fontId="20" fillId="0" borderId="27" xfId="26" applyNumberFormat="1" applyFont="1" applyBorder="1"/>
    <xf numFmtId="16" fontId="20" fillId="0" borderId="27" xfId="26" applyNumberFormat="1" applyFont="1" applyBorder="1"/>
    <xf numFmtId="2" fontId="20" fillId="0" borderId="28" xfId="26" applyNumberFormat="1" applyFont="1" applyBorder="1"/>
    <xf numFmtId="2" fontId="20" fillId="0" borderId="27" xfId="26" applyNumberFormat="1" applyFont="1" applyBorder="1"/>
    <xf numFmtId="2" fontId="28" fillId="19" borderId="0" xfId="26" applyNumberFormat="1" applyFont="1" applyFill="1"/>
    <xf numFmtId="165" fontId="31" fillId="0" borderId="24" xfId="26" applyNumberFormat="1" applyFont="1" applyBorder="1"/>
    <xf numFmtId="2" fontId="20" fillId="0" borderId="20" xfId="0" applyNumberFormat="1" applyFont="1" applyBorder="1"/>
    <xf numFmtId="2" fontId="20" fillId="0" borderId="21" xfId="0" applyNumberFormat="1" applyFont="1" applyBorder="1"/>
    <xf numFmtId="16" fontId="20" fillId="0" borderId="22" xfId="0" applyNumberFormat="1" applyFont="1" applyBorder="1" applyAlignment="1">
      <alignment horizontal="right"/>
    </xf>
    <xf numFmtId="2" fontId="20" fillId="0" borderId="23" xfId="0" applyNumberFormat="1" applyFont="1" applyBorder="1"/>
    <xf numFmtId="2" fontId="20" fillId="0" borderId="22" xfId="0" applyNumberFormat="1" applyFont="1" applyBorder="1"/>
    <xf numFmtId="0" fontId="30" fillId="20" borderId="0" xfId="26" applyFont="1" applyFill="1" applyAlignment="1">
      <alignment horizontal="center"/>
    </xf>
    <xf numFmtId="0" fontId="22" fillId="20" borderId="0" xfId="26" applyFont="1" applyFill="1" applyAlignment="1">
      <alignment horizontal="center"/>
    </xf>
    <xf numFmtId="2" fontId="11" fillId="0" borderId="0" xfId="26" applyNumberFormat="1" applyBorder="1"/>
    <xf numFmtId="2" fontId="29" fillId="0" borderId="0" xfId="26" applyNumberFormat="1" applyFont="1" applyBorder="1"/>
    <xf numFmtId="16" fontId="20" fillId="0" borderId="0" xfId="26" applyNumberFormat="1" applyFont="1" applyBorder="1"/>
    <xf numFmtId="2" fontId="20" fillId="0" borderId="0" xfId="26" applyNumberFormat="1" applyFont="1" applyBorder="1"/>
    <xf numFmtId="0" fontId="22" fillId="0" borderId="0" xfId="26" applyFont="1" applyBorder="1"/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P82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P.82 </a:t>
            </a:r>
            <a:r>
              <a:rPr lang="th-TH"/>
              <a:t>น้ำแม่วาง บ้านสบวิน อ.แม่วาง จ.เชียงใหม่</a:t>
            </a:r>
          </a:p>
        </c:rich>
      </c:tx>
      <c:layout>
        <c:manualLayout>
          <c:xMode val="edge"/>
          <c:yMode val="edge"/>
          <c:x val="0.27413984461709212"/>
          <c:y val="3.0995106035889071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4827968923418"/>
          <c:y val="0.2365415986949429"/>
          <c:w val="0.77469478357380683"/>
          <c:h val="0.57422512234910272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48-4DCA-88FF-18374D00DBB6}"/>
                </c:ext>
              </c:extLst>
            </c:dLbl>
            <c:dLbl>
              <c:idx val="17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48-4DCA-88FF-18374D00DBB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P.82'!$A$9:$A$29</c:f>
              <c:numCache>
                <c:formatCode>General</c:formatCod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'Data P.82'!$Q$9:$Q$29</c:f>
              <c:numCache>
                <c:formatCode>0.00</c:formatCode>
                <c:ptCount val="21"/>
                <c:pt idx="0">
                  <c:v>3.2509999999999764</c:v>
                </c:pt>
                <c:pt idx="1">
                  <c:v>3.5509999999999877</c:v>
                </c:pt>
                <c:pt idx="2">
                  <c:v>4.0910000000000082</c:v>
                </c:pt>
                <c:pt idx="3">
                  <c:v>4.1510000000000105</c:v>
                </c:pt>
                <c:pt idx="4">
                  <c:v>5.4399999999999977</c:v>
                </c:pt>
                <c:pt idx="5">
                  <c:v>4.200999999999965</c:v>
                </c:pt>
                <c:pt idx="6">
                  <c:v>3.4499999999999886</c:v>
                </c:pt>
                <c:pt idx="7">
                  <c:v>3.4339999999999691</c:v>
                </c:pt>
                <c:pt idx="8">
                  <c:v>3.7399999999999523</c:v>
                </c:pt>
                <c:pt idx="9">
                  <c:v>2.7799999999999727</c:v>
                </c:pt>
                <c:pt idx="10">
                  <c:v>3.1539999999999964</c:v>
                </c:pt>
                <c:pt idx="11">
                  <c:v>1.8799999999999955</c:v>
                </c:pt>
                <c:pt idx="12">
                  <c:v>2.8999999999999773</c:v>
                </c:pt>
                <c:pt idx="13">
                  <c:v>3.0499999999999545</c:v>
                </c:pt>
                <c:pt idx="14">
                  <c:v>4.1499999999999773</c:v>
                </c:pt>
                <c:pt idx="15">
                  <c:v>2.5199999999999818</c:v>
                </c:pt>
                <c:pt idx="16">
                  <c:v>2.8299999999999841</c:v>
                </c:pt>
                <c:pt idx="17">
                  <c:v>2.6299999999999955</c:v>
                </c:pt>
                <c:pt idx="18" formatCode="General">
                  <c:v>3.2099999999999795</c:v>
                </c:pt>
                <c:pt idx="19" formatCode="General">
                  <c:v>3.3599999999999568</c:v>
                </c:pt>
                <c:pt idx="20">
                  <c:v>3.7839999999999918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48-4DCA-88FF-18374D00DBB6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P.82'!$A$9:$A$29</c:f>
              <c:numCache>
                <c:formatCode>General</c:formatCod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'Data P.82'!$R$9:$R$29</c:f>
              <c:numCache>
                <c:formatCode>0.00</c:formatCode>
                <c:ptCount val="21"/>
                <c:pt idx="0">
                  <c:v>0.58100000000001728</c:v>
                </c:pt>
                <c:pt idx="1">
                  <c:v>0.50099999999997635</c:v>
                </c:pt>
                <c:pt idx="2">
                  <c:v>0.53100000000000591</c:v>
                </c:pt>
                <c:pt idx="3">
                  <c:v>0.81099999999997863</c:v>
                </c:pt>
                <c:pt idx="4">
                  <c:v>0.8709999999999809</c:v>
                </c:pt>
                <c:pt idx="5">
                  <c:v>1.2909999999999968</c:v>
                </c:pt>
                <c:pt idx="6">
                  <c:v>1.2699999999999818</c:v>
                </c:pt>
                <c:pt idx="7">
                  <c:v>1.1639999999999873</c:v>
                </c:pt>
                <c:pt idx="8">
                  <c:v>0.72999999999996135</c:v>
                </c:pt>
                <c:pt idx="9">
                  <c:v>0.83999999999997499</c:v>
                </c:pt>
                <c:pt idx="10">
                  <c:v>0.29399999999998272</c:v>
                </c:pt>
                <c:pt idx="11">
                  <c:v>0.25</c:v>
                </c:pt>
                <c:pt idx="12">
                  <c:v>0.21999999999997044</c:v>
                </c:pt>
                <c:pt idx="13">
                  <c:v>0.16999999999995907</c:v>
                </c:pt>
                <c:pt idx="14">
                  <c:v>0.52999999999997272</c:v>
                </c:pt>
                <c:pt idx="15">
                  <c:v>0.51999999999998181</c:v>
                </c:pt>
                <c:pt idx="16">
                  <c:v>0.40399999999999636</c:v>
                </c:pt>
                <c:pt idx="17">
                  <c:v>0.38999999999998636</c:v>
                </c:pt>
                <c:pt idx="18" formatCode="General">
                  <c:v>0.39999999999997726</c:v>
                </c:pt>
                <c:pt idx="19" formatCode="General">
                  <c:v>0.45999999999997954</c:v>
                </c:pt>
                <c:pt idx="20">
                  <c:v>0.50399999999996226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48-4DCA-88FF-18374D00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50508543"/>
        <c:axId val="1"/>
      </c:barChart>
      <c:catAx>
        <c:axId val="16505085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94783573806881"/>
              <c:y val="0.9004893964110929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2577487765089722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650508543"/>
        <c:crosses val="autoZero"/>
        <c:crossBetween val="between"/>
        <c:majorUnit val="2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60710321864599"/>
          <c:y val="0.27569331158238175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P.82 </a:t>
            </a:r>
            <a:r>
              <a:rPr lang="th-TH"/>
              <a:t>น้ำแม่วาง บ้านสบวิน อ.แม่วาง จ.เชียงใหม่</a:t>
            </a:r>
          </a:p>
        </c:rich>
      </c:tx>
      <c:layout>
        <c:manualLayout>
          <c:xMode val="edge"/>
          <c:yMode val="edge"/>
          <c:x val="0.29369183040330921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68562564632885"/>
          <c:y val="0.24745762711864408"/>
          <c:w val="0.79214064115822125"/>
          <c:h val="0.5745762711864407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43-44B7-8F48-AA85C880A8D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P.82'!$A$9:$A$29</c:f>
              <c:numCache>
                <c:formatCode>General</c:formatCod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'Data P.82'!$C$9:$C$29</c:f>
              <c:numCache>
                <c:formatCode>0.00</c:formatCode>
                <c:ptCount val="21"/>
                <c:pt idx="0">
                  <c:v>69.63</c:v>
                </c:pt>
                <c:pt idx="1">
                  <c:v>86.96</c:v>
                </c:pt>
                <c:pt idx="2">
                  <c:v>126.36</c:v>
                </c:pt>
                <c:pt idx="3">
                  <c:v>152.80000000000001</c:v>
                </c:pt>
                <c:pt idx="4">
                  <c:v>285</c:v>
                </c:pt>
                <c:pt idx="5">
                  <c:v>172.52</c:v>
                </c:pt>
                <c:pt idx="6">
                  <c:v>112.68</c:v>
                </c:pt>
                <c:pt idx="7">
                  <c:v>104.99</c:v>
                </c:pt>
                <c:pt idx="8">
                  <c:v>151.56</c:v>
                </c:pt>
                <c:pt idx="9">
                  <c:v>80.75</c:v>
                </c:pt>
                <c:pt idx="10">
                  <c:v>98.25</c:v>
                </c:pt>
                <c:pt idx="11">
                  <c:v>34.159999999999997</c:v>
                </c:pt>
                <c:pt idx="12">
                  <c:v>77.75</c:v>
                </c:pt>
                <c:pt idx="13">
                  <c:v>81.400000000000006</c:v>
                </c:pt>
                <c:pt idx="14">
                  <c:v>152.80000000000001</c:v>
                </c:pt>
                <c:pt idx="15">
                  <c:v>62.92</c:v>
                </c:pt>
                <c:pt idx="16">
                  <c:v>79.22</c:v>
                </c:pt>
                <c:pt idx="17">
                  <c:v>64.239999999999995</c:v>
                </c:pt>
                <c:pt idx="18">
                  <c:v>99.82</c:v>
                </c:pt>
                <c:pt idx="19">
                  <c:v>109.9</c:v>
                </c:pt>
                <c:pt idx="20">
                  <c:v>135.69999999999999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3-44B7-8F48-AA85C880A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50506143"/>
        <c:axId val="1"/>
      </c:barChart>
      <c:catAx>
        <c:axId val="16505061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500517063081694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81355932203389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650506143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P.82 </a:t>
            </a:r>
            <a:r>
              <a:rPr lang="th-TH"/>
              <a:t>น้ำแม่วาง บ้านสบวิน อ.แม่วาง จ.เชียงใหม่</a:t>
            </a:r>
          </a:p>
        </c:rich>
      </c:tx>
      <c:layout>
        <c:manualLayout>
          <c:xMode val="edge"/>
          <c:yMode val="edge"/>
          <c:x val="0.29369183040330921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39607032057913E-2"/>
          <c:y val="0.24745762711864408"/>
          <c:w val="0.80868665977249221"/>
          <c:h val="0.574576271186440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P.82'!$A$9:$A$29</c:f>
              <c:numCache>
                <c:formatCode>General</c:formatCod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'Data P.82'!$I$9:$I$29</c:f>
              <c:numCache>
                <c:formatCode>0.00</c:formatCode>
                <c:ptCount val="21"/>
                <c:pt idx="0">
                  <c:v>0.61</c:v>
                </c:pt>
                <c:pt idx="1">
                  <c:v>0.45</c:v>
                </c:pt>
                <c:pt idx="2">
                  <c:v>0.56000000000000005</c:v>
                </c:pt>
                <c:pt idx="3">
                  <c:v>1.2</c:v>
                </c:pt>
                <c:pt idx="4">
                  <c:v>0.2</c:v>
                </c:pt>
                <c:pt idx="5">
                  <c:v>1.3</c:v>
                </c:pt>
                <c:pt idx="6">
                  <c:v>0.91</c:v>
                </c:pt>
                <c:pt idx="7">
                  <c:v>0.36</c:v>
                </c:pt>
                <c:pt idx="8">
                  <c:v>1.3</c:v>
                </c:pt>
                <c:pt idx="9">
                  <c:v>2.2200000000000002</c:v>
                </c:pt>
                <c:pt idx="10">
                  <c:v>0.6</c:v>
                </c:pt>
                <c:pt idx="11">
                  <c:v>0.75</c:v>
                </c:pt>
                <c:pt idx="12">
                  <c:v>0.6</c:v>
                </c:pt>
                <c:pt idx="13">
                  <c:v>0.21</c:v>
                </c:pt>
                <c:pt idx="14">
                  <c:v>0.13</c:v>
                </c:pt>
                <c:pt idx="15">
                  <c:v>1.18</c:v>
                </c:pt>
                <c:pt idx="16">
                  <c:v>0.5</c:v>
                </c:pt>
                <c:pt idx="17">
                  <c:v>0.95</c:v>
                </c:pt>
                <c:pt idx="18">
                  <c:v>0.8</c:v>
                </c:pt>
                <c:pt idx="19">
                  <c:v>0.86</c:v>
                </c:pt>
                <c:pt idx="20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C-4B3B-A97E-722CAB703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50504703"/>
        <c:axId val="1"/>
      </c:barChart>
      <c:catAx>
        <c:axId val="16505047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673216132368151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81355932203389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650504703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B43E50-CB24-08D2-629C-9B3D898A8CD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43466D-2DFF-4A50-257A-A0D11D70AA7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F729B4-34AD-EF13-6AC6-82F8219AE3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45"/>
  <sheetViews>
    <sheetView tabSelected="1" topLeftCell="A27" workbookViewId="0">
      <selection activeCell="S43" sqref="S43"/>
    </sheetView>
  </sheetViews>
  <sheetFormatPr defaultRowHeight="21" x14ac:dyDescent="0.45"/>
  <cols>
    <col min="1" max="1" width="4.83203125" style="5" customWidth="1"/>
    <col min="2" max="2" width="6.83203125" style="52" customWidth="1"/>
    <col min="3" max="3" width="8.1640625" style="52" customWidth="1"/>
    <col min="4" max="4" width="7.6640625" style="86" customWidth="1"/>
    <col min="5" max="5" width="6.83203125" style="5" customWidth="1"/>
    <col min="6" max="6" width="8.1640625" style="52" customWidth="1"/>
    <col min="7" max="7" width="7.6640625" style="86" customWidth="1"/>
    <col min="8" max="8" width="6.83203125" style="52" customWidth="1"/>
    <col min="9" max="9" width="8.33203125" style="52" customWidth="1"/>
    <col min="10" max="10" width="7.6640625" style="86" customWidth="1"/>
    <col min="11" max="11" width="6.83203125" style="52" customWidth="1"/>
    <col min="12" max="12" width="7.83203125" style="52" customWidth="1"/>
    <col min="13" max="13" width="7.6640625" style="86" customWidth="1"/>
    <col min="14" max="14" width="8.33203125" style="5" customWidth="1"/>
    <col min="15" max="15" width="6.83203125" style="5" customWidth="1"/>
    <col min="16" max="16384" width="9.33203125" style="5"/>
  </cols>
  <sheetData>
    <row r="1" spans="1:42" ht="31.5" x14ac:dyDescent="0.6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R1" s="6" t="s">
        <v>2</v>
      </c>
      <c r="S1" s="7" t="s">
        <v>2</v>
      </c>
    </row>
    <row r="2" spans="1:42" ht="6" customHeight="1" x14ac:dyDescent="0.45">
      <c r="A2" s="8"/>
      <c r="B2" s="9"/>
      <c r="C2" s="9"/>
      <c r="D2" s="10"/>
      <c r="E2" s="9"/>
      <c r="F2" s="9"/>
      <c r="G2" s="10"/>
      <c r="H2" s="9"/>
      <c r="I2" s="11"/>
      <c r="J2" s="12"/>
      <c r="K2" s="13"/>
      <c r="L2" s="13"/>
      <c r="M2" s="14"/>
      <c r="N2" s="9"/>
      <c r="O2" s="9"/>
      <c r="P2" s="1"/>
    </row>
    <row r="3" spans="1:42" ht="24" customHeight="1" x14ac:dyDescent="0.5">
      <c r="A3" s="15" t="s">
        <v>3</v>
      </c>
      <c r="B3" s="16"/>
      <c r="C3" s="16"/>
      <c r="D3" s="17"/>
      <c r="E3" s="16"/>
      <c r="F3" s="16"/>
      <c r="G3" s="17"/>
      <c r="H3" s="16"/>
      <c r="I3" s="18"/>
      <c r="J3" s="19"/>
      <c r="K3" s="20"/>
      <c r="L3" s="21" t="s">
        <v>4</v>
      </c>
      <c r="M3" s="19"/>
      <c r="N3" s="16"/>
      <c r="O3" s="16"/>
      <c r="P3" s="1"/>
      <c r="R3" s="5">
        <v>396.82900000000001</v>
      </c>
      <c r="S3" s="22">
        <v>400.19600000000003</v>
      </c>
      <c r="AO3" s="23"/>
      <c r="AP3" s="24"/>
    </row>
    <row r="4" spans="1:42" ht="22.7" customHeight="1" x14ac:dyDescent="0.45">
      <c r="A4" s="25" t="s">
        <v>5</v>
      </c>
      <c r="B4" s="26"/>
      <c r="C4" s="26"/>
      <c r="D4" s="17"/>
      <c r="E4" s="16"/>
      <c r="F4" s="16"/>
      <c r="G4" s="17"/>
      <c r="H4" s="16"/>
      <c r="I4" s="27"/>
      <c r="J4" s="28"/>
      <c r="K4" s="20"/>
      <c r="L4" s="20"/>
      <c r="M4" s="19"/>
      <c r="N4" s="16"/>
      <c r="O4" s="16"/>
      <c r="P4" s="1"/>
      <c r="R4" s="5">
        <v>2552</v>
      </c>
      <c r="T4" s="5">
        <f>S3+2.51</f>
        <v>402.70600000000002</v>
      </c>
      <c r="AO4" s="23"/>
      <c r="AP4" s="24"/>
    </row>
    <row r="5" spans="1:42" x14ac:dyDescent="0.45">
      <c r="A5" s="29"/>
      <c r="B5" s="30" t="s">
        <v>6</v>
      </c>
      <c r="C5" s="31"/>
      <c r="D5" s="32"/>
      <c r="E5" s="33"/>
      <c r="F5" s="33"/>
      <c r="G5" s="34"/>
      <c r="H5" s="35" t="s">
        <v>7</v>
      </c>
      <c r="I5" s="33"/>
      <c r="J5" s="35"/>
      <c r="K5" s="33"/>
      <c r="L5" s="33"/>
      <c r="M5" s="34"/>
      <c r="N5" s="36" t="s">
        <v>8</v>
      </c>
      <c r="O5" s="37"/>
      <c r="P5" s="1"/>
      <c r="AO5" s="23"/>
      <c r="AP5" s="38"/>
    </row>
    <row r="6" spans="1:42" x14ac:dyDescent="0.45">
      <c r="A6" s="39" t="s">
        <v>9</v>
      </c>
      <c r="B6" s="40" t="s">
        <v>10</v>
      </c>
      <c r="C6" s="41"/>
      <c r="D6" s="42"/>
      <c r="E6" s="40" t="s">
        <v>11</v>
      </c>
      <c r="F6" s="43"/>
      <c r="G6" s="42"/>
      <c r="H6" s="40" t="s">
        <v>10</v>
      </c>
      <c r="I6" s="43"/>
      <c r="J6" s="42"/>
      <c r="K6" s="40" t="s">
        <v>11</v>
      </c>
      <c r="L6" s="43"/>
      <c r="M6" s="44"/>
      <c r="N6" s="45" t="s">
        <v>1</v>
      </c>
      <c r="O6" s="40"/>
      <c r="P6" s="1"/>
      <c r="AO6" s="23"/>
      <c r="AP6" s="9"/>
    </row>
    <row r="7" spans="1:42" s="52" customFormat="1" x14ac:dyDescent="0.45">
      <c r="A7" s="46" t="s">
        <v>12</v>
      </c>
      <c r="B7" s="47" t="s">
        <v>13</v>
      </c>
      <c r="C7" s="47" t="s">
        <v>14</v>
      </c>
      <c r="D7" s="48" t="s">
        <v>15</v>
      </c>
      <c r="E7" s="49" t="s">
        <v>13</v>
      </c>
      <c r="F7" s="47" t="s">
        <v>14</v>
      </c>
      <c r="G7" s="48" t="s">
        <v>15</v>
      </c>
      <c r="H7" s="47" t="s">
        <v>13</v>
      </c>
      <c r="I7" s="49" t="s">
        <v>14</v>
      </c>
      <c r="J7" s="48" t="s">
        <v>15</v>
      </c>
      <c r="K7" s="50" t="s">
        <v>13</v>
      </c>
      <c r="L7" s="50" t="s">
        <v>14</v>
      </c>
      <c r="M7" s="51" t="s">
        <v>15</v>
      </c>
      <c r="N7" s="50" t="s">
        <v>14</v>
      </c>
      <c r="O7" s="50" t="s">
        <v>16</v>
      </c>
      <c r="P7" s="9"/>
      <c r="Q7" s="24"/>
      <c r="AO7" s="23"/>
      <c r="AP7" s="9"/>
    </row>
    <row r="8" spans="1:42" x14ac:dyDescent="0.45">
      <c r="A8" s="53"/>
      <c r="B8" s="54" t="s">
        <v>17</v>
      </c>
      <c r="C8" s="55" t="s">
        <v>18</v>
      </c>
      <c r="D8" s="56"/>
      <c r="E8" s="54" t="s">
        <v>17</v>
      </c>
      <c r="F8" s="55" t="s">
        <v>18</v>
      </c>
      <c r="G8" s="56"/>
      <c r="H8" s="54" t="s">
        <v>17</v>
      </c>
      <c r="I8" s="55" t="s">
        <v>18</v>
      </c>
      <c r="J8" s="57"/>
      <c r="K8" s="54" t="s">
        <v>17</v>
      </c>
      <c r="L8" s="55" t="s">
        <v>18</v>
      </c>
      <c r="M8" s="58"/>
      <c r="N8" s="55" t="s">
        <v>19</v>
      </c>
      <c r="O8" s="54" t="s">
        <v>18</v>
      </c>
      <c r="P8" s="1"/>
      <c r="Q8" s="24"/>
      <c r="R8" s="52"/>
      <c r="AO8" s="23"/>
      <c r="AP8" s="9"/>
    </row>
    <row r="9" spans="1:42" ht="18" customHeight="1" x14ac:dyDescent="0.45">
      <c r="A9" s="59">
        <v>2546</v>
      </c>
      <c r="B9" s="60">
        <v>400.08</v>
      </c>
      <c r="C9" s="61">
        <v>69.63</v>
      </c>
      <c r="D9" s="62">
        <v>37879</v>
      </c>
      <c r="E9" s="60">
        <v>399.08</v>
      </c>
      <c r="F9" s="61">
        <v>38</v>
      </c>
      <c r="G9" s="62">
        <v>37879</v>
      </c>
      <c r="H9" s="60">
        <v>397.41</v>
      </c>
      <c r="I9" s="61">
        <v>0.61</v>
      </c>
      <c r="J9" s="62">
        <v>37709</v>
      </c>
      <c r="K9" s="60">
        <v>397.41</v>
      </c>
      <c r="L9" s="61">
        <v>0.61</v>
      </c>
      <c r="M9" s="62">
        <v>37709</v>
      </c>
      <c r="N9" s="63">
        <v>104.613</v>
      </c>
      <c r="O9" s="64">
        <f>N9*0.0317097</f>
        <v>3.3172468461000002</v>
      </c>
      <c r="P9" s="1"/>
      <c r="Q9" s="9">
        <v>3.2509999999999764</v>
      </c>
      <c r="R9" s="65">
        <v>0.58100000000001728</v>
      </c>
      <c r="S9" s="103" t="s">
        <v>23</v>
      </c>
      <c r="T9" s="103"/>
      <c r="U9" s="65"/>
      <c r="V9" s="66"/>
      <c r="AO9" s="23"/>
      <c r="AP9" s="13"/>
    </row>
    <row r="10" spans="1:42" ht="18" customHeight="1" x14ac:dyDescent="0.45">
      <c r="A10" s="59">
        <v>2547</v>
      </c>
      <c r="B10" s="60">
        <v>400.38</v>
      </c>
      <c r="C10" s="61">
        <v>86.96</v>
      </c>
      <c r="D10" s="62">
        <v>38200</v>
      </c>
      <c r="E10" s="60">
        <v>399.43</v>
      </c>
      <c r="F10" s="61">
        <v>51.1</v>
      </c>
      <c r="G10" s="62">
        <v>38247</v>
      </c>
      <c r="H10" s="60">
        <v>397.33</v>
      </c>
      <c r="I10" s="61">
        <v>0.45</v>
      </c>
      <c r="J10" s="62">
        <v>38087</v>
      </c>
      <c r="K10" s="60">
        <v>397.38</v>
      </c>
      <c r="L10" s="61">
        <v>0.45</v>
      </c>
      <c r="M10" s="62">
        <v>38102</v>
      </c>
      <c r="N10" s="63">
        <v>124.01</v>
      </c>
      <c r="O10" s="64">
        <f>N10*0.0317097</f>
        <v>3.9323198970000002</v>
      </c>
      <c r="P10" s="1"/>
      <c r="Q10" s="9">
        <v>3.5509999999999877</v>
      </c>
      <c r="R10" s="65">
        <v>0.50099999999997635</v>
      </c>
      <c r="S10" s="66"/>
      <c r="T10" s="67"/>
      <c r="U10" s="65"/>
      <c r="V10" s="66"/>
      <c r="AO10" s="23"/>
      <c r="AP10" s="9"/>
    </row>
    <row r="11" spans="1:42" ht="18" customHeight="1" x14ac:dyDescent="0.45">
      <c r="A11" s="59">
        <v>2548</v>
      </c>
      <c r="B11" s="60">
        <v>400.92</v>
      </c>
      <c r="C11" s="61">
        <v>126.36</v>
      </c>
      <c r="D11" s="62">
        <v>38613</v>
      </c>
      <c r="E11" s="60">
        <v>399.72</v>
      </c>
      <c r="F11" s="61">
        <v>62</v>
      </c>
      <c r="G11" s="62">
        <v>38613</v>
      </c>
      <c r="H11" s="60">
        <v>397.36</v>
      </c>
      <c r="I11" s="61">
        <v>0.56000000000000005</v>
      </c>
      <c r="J11" s="62">
        <v>38473</v>
      </c>
      <c r="K11" s="60">
        <v>397.36</v>
      </c>
      <c r="L11" s="61">
        <v>0.56000000000000005</v>
      </c>
      <c r="M11" s="62">
        <v>38474</v>
      </c>
      <c r="N11" s="97">
        <v>159.44169600000001</v>
      </c>
      <c r="O11" s="64">
        <f>N11*0.0317097</f>
        <v>5.0558483476512004</v>
      </c>
      <c r="P11" s="1"/>
      <c r="Q11" s="9">
        <v>4.0910000000000082</v>
      </c>
      <c r="R11" s="65">
        <v>0.53100000000000591</v>
      </c>
      <c r="S11" s="66"/>
      <c r="T11" s="65"/>
      <c r="U11" s="65"/>
      <c r="V11" s="66"/>
    </row>
    <row r="12" spans="1:42" ht="18" customHeight="1" x14ac:dyDescent="0.45">
      <c r="A12" s="68">
        <v>2549</v>
      </c>
      <c r="B12" s="60">
        <v>400.98</v>
      </c>
      <c r="C12" s="69">
        <v>152.80000000000001</v>
      </c>
      <c r="D12" s="70">
        <v>38970</v>
      </c>
      <c r="E12" s="60">
        <v>400.22</v>
      </c>
      <c r="F12" s="69">
        <v>95.3</v>
      </c>
      <c r="G12" s="70">
        <v>38972</v>
      </c>
      <c r="H12" s="60">
        <v>397.64</v>
      </c>
      <c r="I12" s="71">
        <v>1.2</v>
      </c>
      <c r="J12" s="70">
        <v>38820</v>
      </c>
      <c r="K12" s="60">
        <v>397.64</v>
      </c>
      <c r="L12" s="71">
        <v>1.2</v>
      </c>
      <c r="M12" s="70">
        <v>38820</v>
      </c>
      <c r="N12" s="72">
        <v>257.98500000000001</v>
      </c>
      <c r="O12" s="73">
        <v>8.18</v>
      </c>
      <c r="P12" s="1"/>
      <c r="Q12" s="9">
        <v>4.1510000000000105</v>
      </c>
      <c r="R12" s="65">
        <v>0.81099999999997863</v>
      </c>
      <c r="S12" s="66"/>
      <c r="T12" s="65"/>
      <c r="U12" s="65"/>
      <c r="V12" s="66"/>
    </row>
    <row r="13" spans="1:42" ht="18" customHeight="1" x14ac:dyDescent="0.45">
      <c r="A13" s="68">
        <v>2550</v>
      </c>
      <c r="B13" s="72">
        <v>402.27</v>
      </c>
      <c r="C13" s="74">
        <v>285</v>
      </c>
      <c r="D13" s="70">
        <v>39354</v>
      </c>
      <c r="E13" s="72">
        <v>400.31</v>
      </c>
      <c r="F13" s="69">
        <v>106.8</v>
      </c>
      <c r="G13" s="70">
        <v>38980</v>
      </c>
      <c r="H13" s="75">
        <v>397.7</v>
      </c>
      <c r="I13" s="71">
        <v>0.2</v>
      </c>
      <c r="J13" s="70">
        <v>38832</v>
      </c>
      <c r="K13" s="72">
        <v>397.7</v>
      </c>
      <c r="L13" s="69">
        <v>0.2</v>
      </c>
      <c r="M13" s="70">
        <v>38832</v>
      </c>
      <c r="N13" s="76">
        <v>292.39</v>
      </c>
      <c r="O13" s="73">
        <f t="shared" ref="O13:O22" si="0">N13*0.0317097</f>
        <v>9.2715991829999993</v>
      </c>
      <c r="P13" s="1"/>
      <c r="Q13" s="9">
        <v>5.4399999999999977</v>
      </c>
      <c r="R13" s="65">
        <v>0.8709999999999809</v>
      </c>
      <c r="T13" s="52"/>
    </row>
    <row r="14" spans="1:42" ht="18" customHeight="1" x14ac:dyDescent="0.45">
      <c r="A14" s="68">
        <v>2551</v>
      </c>
      <c r="B14" s="72">
        <v>401.03</v>
      </c>
      <c r="C14" s="69">
        <v>172.52</v>
      </c>
      <c r="D14" s="70">
        <v>39389</v>
      </c>
      <c r="E14" s="72">
        <v>399.48</v>
      </c>
      <c r="F14" s="69">
        <v>61.88</v>
      </c>
      <c r="G14" s="70">
        <v>39389</v>
      </c>
      <c r="H14" s="75">
        <v>398.12</v>
      </c>
      <c r="I14" s="71">
        <v>1.3</v>
      </c>
      <c r="J14" s="70">
        <v>38828</v>
      </c>
      <c r="K14" s="72">
        <v>398.14</v>
      </c>
      <c r="L14" s="69">
        <v>1.6</v>
      </c>
      <c r="M14" s="70">
        <v>38829</v>
      </c>
      <c r="N14" s="76">
        <v>243.57</v>
      </c>
      <c r="O14" s="73">
        <f t="shared" si="0"/>
        <v>7.723531629</v>
      </c>
      <c r="P14" s="1"/>
      <c r="Q14" s="9">
        <v>4.200999999999965</v>
      </c>
      <c r="R14" s="65">
        <v>1.2909999999999968</v>
      </c>
      <c r="T14" s="52"/>
    </row>
    <row r="15" spans="1:42" ht="18" customHeight="1" x14ac:dyDescent="0.45">
      <c r="A15" s="68">
        <v>2552</v>
      </c>
      <c r="B15" s="77">
        <v>403.65</v>
      </c>
      <c r="C15" s="71">
        <v>112.68</v>
      </c>
      <c r="D15" s="78">
        <v>39318</v>
      </c>
      <c r="E15" s="75">
        <v>402.76</v>
      </c>
      <c r="F15" s="71">
        <v>51.3</v>
      </c>
      <c r="G15" s="78">
        <v>39352</v>
      </c>
      <c r="H15" s="75">
        <v>401.47</v>
      </c>
      <c r="I15" s="71">
        <v>0.91</v>
      </c>
      <c r="J15" s="78">
        <v>40292</v>
      </c>
      <c r="K15" s="75">
        <v>401.47</v>
      </c>
      <c r="L15" s="71">
        <v>0.91</v>
      </c>
      <c r="M15" s="70">
        <v>38831</v>
      </c>
      <c r="N15" s="79">
        <v>194.12</v>
      </c>
      <c r="O15" s="80">
        <f t="shared" si="0"/>
        <v>6.1554869640000005</v>
      </c>
      <c r="P15" s="1"/>
      <c r="Q15" s="96">
        <v>3.4499999999999886</v>
      </c>
      <c r="R15" s="96">
        <v>1.2699999999999818</v>
      </c>
      <c r="S15" s="104" t="s">
        <v>22</v>
      </c>
      <c r="T15" s="104"/>
    </row>
    <row r="16" spans="1:42" ht="18" customHeight="1" x14ac:dyDescent="0.45">
      <c r="A16" s="68">
        <v>2553</v>
      </c>
      <c r="B16" s="72">
        <v>403.63</v>
      </c>
      <c r="C16" s="69">
        <v>104.99</v>
      </c>
      <c r="D16" s="78">
        <v>40435</v>
      </c>
      <c r="E16" s="72">
        <v>403.07</v>
      </c>
      <c r="F16" s="69">
        <v>74.67</v>
      </c>
      <c r="G16" s="78">
        <v>39339</v>
      </c>
      <c r="H16" s="75">
        <v>401.36</v>
      </c>
      <c r="I16" s="71">
        <v>0.36</v>
      </c>
      <c r="J16" s="78">
        <v>40397</v>
      </c>
      <c r="K16" s="72">
        <v>401.36</v>
      </c>
      <c r="L16" s="69">
        <v>0.36</v>
      </c>
      <c r="M16" s="70">
        <v>40397</v>
      </c>
      <c r="N16" s="76">
        <v>175.58</v>
      </c>
      <c r="O16" s="73">
        <f t="shared" si="0"/>
        <v>5.5675891260000006</v>
      </c>
      <c r="P16" s="1"/>
      <c r="Q16" s="81">
        <v>3.4339999999999691</v>
      </c>
      <c r="R16" s="81">
        <v>1.1639999999999873</v>
      </c>
      <c r="T16" s="52"/>
    </row>
    <row r="17" spans="1:20" ht="18" customHeight="1" x14ac:dyDescent="0.45">
      <c r="A17" s="68">
        <v>2554</v>
      </c>
      <c r="B17" s="72">
        <v>403.94</v>
      </c>
      <c r="C17" s="69">
        <v>151.56</v>
      </c>
      <c r="D17" s="78">
        <v>40820</v>
      </c>
      <c r="E17" s="72">
        <v>403.12</v>
      </c>
      <c r="F17" s="69">
        <v>87.9</v>
      </c>
      <c r="G17" s="78">
        <v>40820</v>
      </c>
      <c r="H17" s="75">
        <v>400.93</v>
      </c>
      <c r="I17" s="71">
        <v>1.3</v>
      </c>
      <c r="J17" s="78">
        <v>40636</v>
      </c>
      <c r="K17" s="72">
        <v>400.93</v>
      </c>
      <c r="L17" s="69">
        <v>1.3</v>
      </c>
      <c r="M17" s="78">
        <v>40637</v>
      </c>
      <c r="N17" s="76">
        <v>306.95999999999998</v>
      </c>
      <c r="O17" s="73">
        <f t="shared" si="0"/>
        <v>9.7336095119999992</v>
      </c>
      <c r="P17" s="1"/>
      <c r="Q17" s="81">
        <v>3.7399999999999523</v>
      </c>
      <c r="R17" s="81">
        <v>0.72999999999996135</v>
      </c>
      <c r="T17" s="52"/>
    </row>
    <row r="18" spans="1:20" ht="18" customHeight="1" x14ac:dyDescent="0.45">
      <c r="A18" s="68">
        <v>2555</v>
      </c>
      <c r="B18" s="72">
        <v>402.98</v>
      </c>
      <c r="C18" s="69">
        <v>80.75</v>
      </c>
      <c r="D18" s="78">
        <v>41159</v>
      </c>
      <c r="E18" s="72">
        <v>402.55</v>
      </c>
      <c r="F18" s="69">
        <v>55.15</v>
      </c>
      <c r="G18" s="78">
        <v>41159</v>
      </c>
      <c r="H18" s="75">
        <v>401.04</v>
      </c>
      <c r="I18" s="71">
        <v>2.2200000000000002</v>
      </c>
      <c r="J18" s="78">
        <v>40992</v>
      </c>
      <c r="K18" s="72">
        <v>401.04</v>
      </c>
      <c r="L18" s="69">
        <v>2.2200000000000002</v>
      </c>
      <c r="M18" s="78">
        <v>40992</v>
      </c>
      <c r="N18" s="76">
        <v>199.34</v>
      </c>
      <c r="O18" s="73">
        <f t="shared" si="0"/>
        <v>6.3210115980000001</v>
      </c>
      <c r="P18" s="1"/>
      <c r="Q18" s="81">
        <v>2.7799999999999727</v>
      </c>
      <c r="R18" s="81">
        <v>0.83999999999997499</v>
      </c>
      <c r="T18" s="52"/>
    </row>
    <row r="19" spans="1:20" ht="18" customHeight="1" x14ac:dyDescent="0.45">
      <c r="A19" s="68">
        <v>2556</v>
      </c>
      <c r="B19" s="72">
        <v>403.35</v>
      </c>
      <c r="C19" s="69">
        <v>98.25</v>
      </c>
      <c r="D19" s="78">
        <v>41545</v>
      </c>
      <c r="E19" s="72">
        <v>402.48</v>
      </c>
      <c r="F19" s="69">
        <v>54.06</v>
      </c>
      <c r="G19" s="78">
        <v>41565</v>
      </c>
      <c r="H19" s="75">
        <v>400.49</v>
      </c>
      <c r="I19" s="71">
        <v>0.6</v>
      </c>
      <c r="J19" s="78">
        <v>41324</v>
      </c>
      <c r="K19" s="72">
        <v>400.49</v>
      </c>
      <c r="L19" s="69">
        <v>0.6</v>
      </c>
      <c r="M19" s="78">
        <v>41325</v>
      </c>
      <c r="N19" s="76">
        <v>174.78</v>
      </c>
      <c r="O19" s="73">
        <f t="shared" si="0"/>
        <v>5.5422213659999997</v>
      </c>
      <c r="P19" s="1"/>
      <c r="Q19" s="81">
        <v>3.1539999999999964</v>
      </c>
      <c r="R19" s="81">
        <v>0.29399999999998272</v>
      </c>
      <c r="T19" s="52"/>
    </row>
    <row r="20" spans="1:20" ht="18" customHeight="1" x14ac:dyDescent="0.45">
      <c r="A20" s="68">
        <v>2557</v>
      </c>
      <c r="B20" s="72">
        <v>402.08</v>
      </c>
      <c r="C20" s="69">
        <v>34.159999999999997</v>
      </c>
      <c r="D20" s="78">
        <v>41898</v>
      </c>
      <c r="E20" s="72">
        <v>401.57</v>
      </c>
      <c r="F20" s="69">
        <v>19.579999999999998</v>
      </c>
      <c r="G20" s="78">
        <v>41898</v>
      </c>
      <c r="H20" s="75">
        <v>400.45</v>
      </c>
      <c r="I20" s="71">
        <v>0.75</v>
      </c>
      <c r="J20" s="78">
        <v>41720</v>
      </c>
      <c r="K20" s="72">
        <v>400.45</v>
      </c>
      <c r="L20" s="69">
        <v>0.75</v>
      </c>
      <c r="M20" s="78">
        <v>41720</v>
      </c>
      <c r="N20" s="76">
        <v>87.82</v>
      </c>
      <c r="O20" s="73">
        <f t="shared" si="0"/>
        <v>2.7847458539999996</v>
      </c>
      <c r="P20" s="1"/>
      <c r="Q20" s="81">
        <v>1.8799999999999955</v>
      </c>
      <c r="R20" s="81">
        <v>0.25</v>
      </c>
      <c r="T20" s="52"/>
    </row>
    <row r="21" spans="1:20" ht="18" customHeight="1" x14ac:dyDescent="0.45">
      <c r="A21" s="68">
        <v>2558</v>
      </c>
      <c r="B21" s="72">
        <v>403.1</v>
      </c>
      <c r="C21" s="69">
        <v>77.75</v>
      </c>
      <c r="D21" s="78">
        <v>42265</v>
      </c>
      <c r="E21" s="72">
        <v>401.72</v>
      </c>
      <c r="F21" s="69">
        <v>23.3</v>
      </c>
      <c r="G21" s="78">
        <v>42265</v>
      </c>
      <c r="H21" s="75">
        <v>400.42</v>
      </c>
      <c r="I21" s="71">
        <v>0.6</v>
      </c>
      <c r="J21" s="78">
        <v>42084</v>
      </c>
      <c r="K21" s="72">
        <v>400.42</v>
      </c>
      <c r="L21" s="69">
        <v>0.6</v>
      </c>
      <c r="M21" s="78">
        <v>42084</v>
      </c>
      <c r="N21" s="76">
        <v>66.27</v>
      </c>
      <c r="O21" s="73">
        <f t="shared" si="0"/>
        <v>2.1014018189999999</v>
      </c>
      <c r="P21" s="1"/>
      <c r="Q21" s="81">
        <v>2.8999999999999773</v>
      </c>
      <c r="R21" s="81">
        <v>0.21999999999997044</v>
      </c>
      <c r="T21" s="52"/>
    </row>
    <row r="22" spans="1:20" ht="18" customHeight="1" x14ac:dyDescent="0.45">
      <c r="A22" s="68">
        <v>2559</v>
      </c>
      <c r="B22" s="72">
        <v>403.25</v>
      </c>
      <c r="C22" s="69">
        <v>81.400000000000006</v>
      </c>
      <c r="D22" s="78">
        <v>42631</v>
      </c>
      <c r="E22" s="72">
        <v>402.11</v>
      </c>
      <c r="F22" s="69">
        <v>33.229999999999997</v>
      </c>
      <c r="G22" s="78">
        <v>42627</v>
      </c>
      <c r="H22" s="75">
        <v>400.37</v>
      </c>
      <c r="I22" s="71">
        <v>0.21</v>
      </c>
      <c r="J22" s="78">
        <v>42495</v>
      </c>
      <c r="K22" s="72">
        <v>400.37</v>
      </c>
      <c r="L22" s="69">
        <v>0.21</v>
      </c>
      <c r="M22" s="78">
        <v>42495</v>
      </c>
      <c r="N22" s="76">
        <v>132.19</v>
      </c>
      <c r="O22" s="73">
        <f t="shared" si="0"/>
        <v>4.1917052430000004</v>
      </c>
      <c r="P22" s="1"/>
      <c r="Q22" s="81">
        <v>3.0499999999999545</v>
      </c>
      <c r="R22" s="81">
        <v>0.16999999999995907</v>
      </c>
      <c r="T22" s="52"/>
    </row>
    <row r="23" spans="1:20" ht="18" customHeight="1" x14ac:dyDescent="0.45">
      <c r="A23" s="68">
        <v>2560</v>
      </c>
      <c r="B23" s="72">
        <v>404.35</v>
      </c>
      <c r="C23" s="69">
        <v>152.80000000000001</v>
      </c>
      <c r="D23" s="70">
        <v>43019</v>
      </c>
      <c r="E23" s="72">
        <v>402.8</v>
      </c>
      <c r="F23" s="69">
        <v>63.7</v>
      </c>
      <c r="G23" s="70">
        <v>43384</v>
      </c>
      <c r="H23" s="75">
        <v>400.73</v>
      </c>
      <c r="I23" s="71">
        <v>0.13</v>
      </c>
      <c r="J23" s="70">
        <v>43337</v>
      </c>
      <c r="K23" s="72">
        <v>400.76</v>
      </c>
      <c r="L23" s="69">
        <v>0.28000000000000003</v>
      </c>
      <c r="M23" s="70">
        <v>43180</v>
      </c>
      <c r="N23" s="76">
        <v>204.95</v>
      </c>
      <c r="O23" s="73">
        <v>6.5</v>
      </c>
      <c r="P23" s="1"/>
      <c r="Q23" s="81">
        <v>4.1499999999999773</v>
      </c>
      <c r="R23" s="81">
        <v>0.52999999999997272</v>
      </c>
      <c r="T23" s="52"/>
    </row>
    <row r="24" spans="1:20" ht="18" customHeight="1" x14ac:dyDescent="0.45">
      <c r="A24" s="68">
        <v>2561</v>
      </c>
      <c r="B24" s="72">
        <v>402.72</v>
      </c>
      <c r="C24" s="69">
        <v>62.92</v>
      </c>
      <c r="D24" s="70">
        <v>43398</v>
      </c>
      <c r="E24" s="72">
        <v>401.94</v>
      </c>
      <c r="F24" s="69">
        <v>31.72</v>
      </c>
      <c r="G24" s="70">
        <v>43763</v>
      </c>
      <c r="H24" s="75">
        <v>400.72</v>
      </c>
      <c r="I24" s="71">
        <v>1.18</v>
      </c>
      <c r="J24" s="70">
        <v>43546</v>
      </c>
      <c r="K24" s="72">
        <v>400.72</v>
      </c>
      <c r="L24" s="69">
        <v>1.18</v>
      </c>
      <c r="M24" s="70">
        <v>43547</v>
      </c>
      <c r="N24" s="76">
        <v>129.72999999999999</v>
      </c>
      <c r="O24" s="73">
        <v>4.1100000000000003</v>
      </c>
      <c r="P24" s="1"/>
      <c r="Q24" s="81">
        <v>2.5199999999999818</v>
      </c>
      <c r="R24" s="81">
        <v>0.51999999999998181</v>
      </c>
    </row>
    <row r="25" spans="1:20" ht="18" customHeight="1" x14ac:dyDescent="0.45">
      <c r="A25" s="68">
        <v>2562</v>
      </c>
      <c r="B25" s="72">
        <v>403.03</v>
      </c>
      <c r="C25" s="69">
        <v>79.22</v>
      </c>
      <c r="D25" s="70">
        <v>43708</v>
      </c>
      <c r="E25" s="72">
        <v>402.31</v>
      </c>
      <c r="F25" s="69">
        <v>43.68</v>
      </c>
      <c r="G25" s="70">
        <v>44074</v>
      </c>
      <c r="H25" s="72">
        <v>400.6</v>
      </c>
      <c r="I25" s="69">
        <v>0.5</v>
      </c>
      <c r="J25" s="70">
        <v>43915</v>
      </c>
      <c r="K25" s="72">
        <v>400.6</v>
      </c>
      <c r="L25" s="69">
        <v>0.5</v>
      </c>
      <c r="M25" s="70">
        <v>43915</v>
      </c>
      <c r="N25" s="76">
        <v>74.56</v>
      </c>
      <c r="O25" s="73">
        <v>2.36</v>
      </c>
      <c r="P25" s="1"/>
      <c r="Q25" s="81">
        <v>2.8299999999999841</v>
      </c>
      <c r="R25" s="81">
        <v>0.40399999999999636</v>
      </c>
      <c r="T25" s="52"/>
    </row>
    <row r="26" spans="1:20" ht="18" customHeight="1" x14ac:dyDescent="0.45">
      <c r="A26" s="68">
        <v>2563</v>
      </c>
      <c r="B26" s="72">
        <v>402.83</v>
      </c>
      <c r="C26" s="69">
        <v>64.239999999999995</v>
      </c>
      <c r="D26" s="70">
        <v>44094</v>
      </c>
      <c r="E26" s="72">
        <v>402.16</v>
      </c>
      <c r="F26" s="69">
        <v>35.86</v>
      </c>
      <c r="G26" s="70">
        <v>44094</v>
      </c>
      <c r="H26" s="72">
        <v>400.59</v>
      </c>
      <c r="I26" s="69">
        <v>0.95</v>
      </c>
      <c r="J26" s="70">
        <v>43932</v>
      </c>
      <c r="K26" s="72">
        <v>400.59</v>
      </c>
      <c r="L26" s="69">
        <v>0.95</v>
      </c>
      <c r="M26" s="70">
        <v>43932</v>
      </c>
      <c r="N26" s="76">
        <v>110.46</v>
      </c>
      <c r="O26" s="73">
        <v>3.5</v>
      </c>
      <c r="P26" s="1"/>
      <c r="Q26" s="81">
        <v>2.6299999999999955</v>
      </c>
      <c r="R26" s="81">
        <v>0.38999999999998636</v>
      </c>
    </row>
    <row r="27" spans="1:20" ht="18" customHeight="1" x14ac:dyDescent="0.45">
      <c r="A27" s="68">
        <v>2564</v>
      </c>
      <c r="B27" s="98">
        <v>403.40600000000001</v>
      </c>
      <c r="C27" s="99">
        <v>99.82</v>
      </c>
      <c r="D27" s="100">
        <v>44463</v>
      </c>
      <c r="E27" s="98">
        <v>402.63900000000001</v>
      </c>
      <c r="F27" s="99">
        <v>57.04</v>
      </c>
      <c r="G27" s="100">
        <v>44465</v>
      </c>
      <c r="H27" s="98">
        <v>400.596</v>
      </c>
      <c r="I27" s="99">
        <v>0.8</v>
      </c>
      <c r="J27" s="100">
        <v>242615</v>
      </c>
      <c r="K27" s="98">
        <v>400.59699999999998</v>
      </c>
      <c r="L27" s="99">
        <v>0.8</v>
      </c>
      <c r="M27" s="100">
        <v>242616</v>
      </c>
      <c r="N27" s="101">
        <v>159.52000000000001</v>
      </c>
      <c r="O27" s="102">
        <f t="shared" ref="O27" si="1">N27*0.0317097</f>
        <v>5.058331344</v>
      </c>
      <c r="P27" s="1"/>
      <c r="Q27" s="5">
        <v>3.2099999999999795</v>
      </c>
      <c r="R27" s="5">
        <v>0.39999999999997726</v>
      </c>
    </row>
    <row r="28" spans="1:20" ht="18" customHeight="1" x14ac:dyDescent="0.45">
      <c r="A28" s="68">
        <v>2565</v>
      </c>
      <c r="B28" s="98">
        <v>403.56</v>
      </c>
      <c r="C28" s="99">
        <v>109.9</v>
      </c>
      <c r="D28" s="100">
        <v>45433</v>
      </c>
      <c r="E28" s="98">
        <v>403.01</v>
      </c>
      <c r="F28" s="99">
        <v>76.069999999999993</v>
      </c>
      <c r="G28" s="100">
        <v>45433</v>
      </c>
      <c r="H28" s="98">
        <v>400.66</v>
      </c>
      <c r="I28" s="99">
        <v>0.86</v>
      </c>
      <c r="J28" s="100">
        <v>45409</v>
      </c>
      <c r="K28" s="98">
        <v>400.66</v>
      </c>
      <c r="L28" s="99">
        <v>0.86</v>
      </c>
      <c r="M28" s="100">
        <v>45409</v>
      </c>
      <c r="N28" s="101">
        <v>209.83</v>
      </c>
      <c r="O28" s="102">
        <v>6.65</v>
      </c>
      <c r="P28" s="1"/>
      <c r="Q28" s="5">
        <v>3.3599999999999568</v>
      </c>
      <c r="R28" s="5">
        <v>0.45999999999997954</v>
      </c>
    </row>
    <row r="29" spans="1:20" ht="18" customHeight="1" x14ac:dyDescent="0.45">
      <c r="A29" s="68">
        <v>2566</v>
      </c>
      <c r="B29" s="72">
        <v>403.98</v>
      </c>
      <c r="C29" s="69">
        <v>135.69999999999999</v>
      </c>
      <c r="D29" s="70">
        <v>45545</v>
      </c>
      <c r="E29" s="72">
        <v>402.86</v>
      </c>
      <c r="F29" s="69">
        <v>69.06</v>
      </c>
      <c r="G29" s="70">
        <v>45552</v>
      </c>
      <c r="H29" s="72">
        <v>400.7</v>
      </c>
      <c r="I29" s="69">
        <v>1.3</v>
      </c>
      <c r="J29" s="70">
        <v>45445</v>
      </c>
      <c r="K29" s="72">
        <v>400.71</v>
      </c>
      <c r="L29" s="69">
        <v>1.4</v>
      </c>
      <c r="M29" s="70">
        <v>45447</v>
      </c>
      <c r="N29" s="76">
        <v>176.31</v>
      </c>
      <c r="O29" s="73">
        <v>5.59</v>
      </c>
      <c r="P29" s="1"/>
      <c r="Q29" s="52">
        <f>B29-$S$3</f>
        <v>3.7839999999999918</v>
      </c>
      <c r="R29" s="52">
        <f>H29-$S$3</f>
        <v>0.50399999999996226</v>
      </c>
    </row>
    <row r="30" spans="1:20" ht="18" customHeight="1" x14ac:dyDescent="0.45">
      <c r="A30" s="68"/>
      <c r="B30" s="72"/>
      <c r="C30" s="69"/>
      <c r="D30" s="70"/>
      <c r="E30" s="72"/>
      <c r="F30" s="69"/>
      <c r="G30" s="70"/>
      <c r="H30" s="72"/>
      <c r="I30" s="69"/>
      <c r="J30" s="70"/>
      <c r="K30" s="72"/>
      <c r="L30" s="69"/>
      <c r="M30" s="70"/>
      <c r="N30" s="76"/>
      <c r="O30" s="73"/>
      <c r="P30" s="1"/>
    </row>
    <row r="31" spans="1:20" ht="18" customHeight="1" x14ac:dyDescent="0.45">
      <c r="A31" s="68"/>
      <c r="B31" s="72"/>
      <c r="C31" s="69"/>
      <c r="D31" s="70"/>
      <c r="E31" s="72"/>
      <c r="F31" s="69"/>
      <c r="G31" s="70"/>
      <c r="H31" s="72"/>
      <c r="I31" s="69"/>
      <c r="J31" s="70"/>
      <c r="K31" s="72"/>
      <c r="L31" s="69"/>
      <c r="M31" s="70"/>
      <c r="N31" s="82"/>
      <c r="O31" s="83"/>
      <c r="P31" s="1"/>
    </row>
    <row r="32" spans="1:20" ht="18" customHeight="1" x14ac:dyDescent="0.45">
      <c r="A32" s="68"/>
      <c r="B32" s="72"/>
      <c r="C32" s="69"/>
      <c r="D32" s="70"/>
      <c r="E32" s="72"/>
      <c r="F32" s="69"/>
      <c r="G32" s="70"/>
      <c r="H32" s="72"/>
      <c r="I32" s="69"/>
      <c r="J32" s="70"/>
      <c r="K32" s="72"/>
      <c r="L32" s="69"/>
      <c r="M32" s="70"/>
      <c r="N32" s="76"/>
      <c r="O32" s="73"/>
      <c r="P32" s="1"/>
    </row>
    <row r="33" spans="1:16" ht="18" customHeight="1" x14ac:dyDescent="0.45">
      <c r="A33" s="68"/>
      <c r="B33" s="72"/>
      <c r="C33" s="69"/>
      <c r="D33" s="70"/>
      <c r="E33" s="72"/>
      <c r="F33" s="69"/>
      <c r="G33" s="70"/>
      <c r="H33" s="84"/>
      <c r="I33" s="71"/>
      <c r="J33" s="85"/>
      <c r="K33" s="72"/>
      <c r="L33" s="69"/>
      <c r="M33" s="70"/>
      <c r="N33" s="76"/>
      <c r="O33" s="73"/>
      <c r="P33" s="1"/>
    </row>
    <row r="34" spans="1:16" ht="18" customHeight="1" x14ac:dyDescent="0.45">
      <c r="A34" s="68"/>
      <c r="B34" s="72"/>
      <c r="C34" s="69"/>
      <c r="D34" s="70"/>
      <c r="E34" s="72"/>
      <c r="F34" s="69"/>
      <c r="G34" s="70"/>
      <c r="H34" s="84"/>
      <c r="I34" s="71"/>
      <c r="J34" s="85"/>
      <c r="K34" s="72"/>
      <c r="L34" s="69"/>
      <c r="M34" s="70"/>
      <c r="N34" s="76"/>
      <c r="O34" s="73"/>
      <c r="P34" s="1"/>
    </row>
    <row r="35" spans="1:16" ht="18" customHeight="1" x14ac:dyDescent="0.45">
      <c r="A35" s="68"/>
      <c r="B35" s="72"/>
      <c r="C35" s="69"/>
      <c r="D35" s="70"/>
      <c r="E35" s="72"/>
      <c r="F35" s="69"/>
      <c r="G35" s="70"/>
      <c r="H35" s="84"/>
      <c r="I35" s="71"/>
      <c r="J35" s="85"/>
      <c r="K35" s="72"/>
      <c r="L35" s="69"/>
      <c r="M35" s="70"/>
      <c r="N35" s="76"/>
      <c r="O35" s="73"/>
      <c r="P35" s="1"/>
    </row>
    <row r="36" spans="1:16" ht="18" customHeight="1" x14ac:dyDescent="0.45">
      <c r="A36" s="68"/>
      <c r="B36" s="72"/>
      <c r="C36" s="69"/>
      <c r="D36" s="70"/>
      <c r="E36" s="72"/>
      <c r="F36" s="69"/>
      <c r="G36" s="70"/>
      <c r="H36" s="72"/>
      <c r="I36" s="69"/>
      <c r="J36" s="70"/>
      <c r="K36" s="72"/>
      <c r="L36" s="69"/>
      <c r="M36" s="70"/>
      <c r="N36" s="76"/>
      <c r="O36" s="73"/>
      <c r="P36" s="1"/>
    </row>
    <row r="37" spans="1:16" ht="18" customHeight="1" x14ac:dyDescent="0.45">
      <c r="A37" s="68"/>
      <c r="B37" s="72"/>
      <c r="C37" s="69"/>
      <c r="D37" s="70"/>
      <c r="E37" s="72"/>
      <c r="F37" s="69"/>
      <c r="G37" s="70"/>
      <c r="H37" s="72"/>
      <c r="I37" s="69"/>
      <c r="J37" s="70"/>
      <c r="K37" s="72"/>
      <c r="L37" s="69"/>
      <c r="M37" s="70"/>
      <c r="N37" s="76"/>
      <c r="O37" s="73"/>
      <c r="P37" s="1"/>
    </row>
    <row r="38" spans="1:16" ht="18" customHeight="1" x14ac:dyDescent="0.45">
      <c r="A38" s="68"/>
      <c r="B38" s="72"/>
      <c r="C38" s="69"/>
      <c r="D38" s="70"/>
      <c r="E38" s="72"/>
      <c r="F38" s="69"/>
      <c r="G38" s="70"/>
      <c r="H38" s="72"/>
      <c r="I38" s="69"/>
      <c r="J38" s="70"/>
      <c r="K38" s="72"/>
      <c r="L38" s="69"/>
      <c r="M38" s="70"/>
      <c r="N38" s="76"/>
      <c r="O38" s="73"/>
      <c r="P38" s="1"/>
    </row>
    <row r="39" spans="1:16" ht="18" customHeight="1" x14ac:dyDescent="0.45">
      <c r="A39" s="68"/>
      <c r="B39" s="72"/>
      <c r="C39" s="69"/>
      <c r="D39" s="70"/>
      <c r="E39" s="72"/>
      <c r="F39" s="69"/>
      <c r="G39" s="70"/>
      <c r="H39" s="72"/>
      <c r="I39" s="69"/>
      <c r="J39" s="70"/>
      <c r="K39" s="72"/>
      <c r="L39" s="69"/>
      <c r="M39" s="70"/>
      <c r="N39" s="76"/>
      <c r="O39" s="73"/>
      <c r="P39" s="1"/>
    </row>
    <row r="40" spans="1:16" ht="18" customHeight="1" x14ac:dyDescent="0.45">
      <c r="A40" s="68"/>
      <c r="B40" s="72"/>
      <c r="C40" s="69"/>
      <c r="E40" s="72"/>
      <c r="F40" s="69"/>
      <c r="G40" s="70"/>
      <c r="H40" s="72"/>
      <c r="I40" s="69"/>
      <c r="J40" s="70"/>
      <c r="K40" s="72"/>
      <c r="L40" s="69"/>
      <c r="M40" s="70"/>
      <c r="N40" s="76"/>
      <c r="O40" s="73"/>
      <c r="P40" s="1"/>
    </row>
    <row r="41" spans="1:16" ht="18" customHeight="1" x14ac:dyDescent="0.45">
      <c r="A41" s="68"/>
      <c r="B41" s="72"/>
      <c r="D41" s="87"/>
      <c r="E41" s="72"/>
      <c r="F41" s="69"/>
      <c r="G41" s="70"/>
      <c r="H41" s="84"/>
      <c r="I41" s="71"/>
      <c r="J41" s="85"/>
      <c r="K41" s="72"/>
      <c r="L41" s="69"/>
      <c r="M41" s="70"/>
      <c r="N41" s="76"/>
      <c r="O41" s="73"/>
      <c r="P41" s="1"/>
    </row>
    <row r="42" spans="1:16" ht="18" customHeight="1" x14ac:dyDescent="0.45">
      <c r="A42" s="88"/>
      <c r="B42" s="89"/>
      <c r="C42" s="90"/>
      <c r="D42" s="91"/>
      <c r="E42" s="89"/>
      <c r="F42" s="90"/>
      <c r="G42" s="92"/>
      <c r="H42" s="89"/>
      <c r="I42" s="90"/>
      <c r="J42" s="92"/>
      <c r="K42" s="89"/>
      <c r="L42" s="90"/>
      <c r="M42" s="93"/>
      <c r="N42" s="94"/>
      <c r="O42" s="95"/>
      <c r="P42" s="1"/>
    </row>
    <row r="44" spans="1:16" x14ac:dyDescent="0.45">
      <c r="B44" s="105"/>
      <c r="C44" s="106" t="s">
        <v>21</v>
      </c>
      <c r="D44" s="107"/>
      <c r="E44" s="108"/>
      <c r="F44" s="108"/>
      <c r="G44" s="107"/>
      <c r="H44" s="108"/>
      <c r="I44" s="108"/>
      <c r="J44" s="107"/>
      <c r="K44" s="105"/>
    </row>
    <row r="45" spans="1:16" x14ac:dyDescent="0.45">
      <c r="B45" s="105"/>
      <c r="C45" s="108"/>
      <c r="D45" s="109" t="s">
        <v>20</v>
      </c>
      <c r="E45" s="108"/>
      <c r="F45" s="108"/>
      <c r="G45" s="107"/>
      <c r="H45" s="108"/>
      <c r="I45" s="108"/>
      <c r="J45" s="107"/>
      <c r="K45" s="105"/>
    </row>
  </sheetData>
  <mergeCells count="2">
    <mergeCell ref="S9:T9"/>
    <mergeCell ref="S15:T15"/>
  </mergeCells>
  <phoneticPr fontId="1" type="noConversion"/>
  <pageMargins left="0.62" right="0.11811023622047245" top="0.51" bottom="0.51181102362204722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P.82</vt:lpstr>
      <vt:lpstr>กราฟ-P.82</vt:lpstr>
      <vt:lpstr>ปริมาณน้ำสูงสุด</vt:lpstr>
      <vt:lpstr>ปริมาณน้ำต่ำสุด</vt:lpstr>
      <vt:lpstr>'Data P.82'!Print_Titles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2010-12-01T03:14:29Z</cp:lastPrinted>
  <dcterms:created xsi:type="dcterms:W3CDTF">1994-01-31T08:04:27Z</dcterms:created>
  <dcterms:modified xsi:type="dcterms:W3CDTF">2024-06-19T08:18:16Z</dcterms:modified>
</cp:coreProperties>
</file>