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705" activeTab="0"/>
  </bookViews>
  <sheets>
    <sheet name="H41p82" sheetId="1" r:id="rId1"/>
    <sheet name="P.82" sheetId="2" r:id="rId2"/>
  </sheets>
  <definedNames>
    <definedName name="Print_Area_MI">#REF!</definedName>
    <definedName name="_xlnm.Print_Titles" localSheetId="0">'H41p82'!$1:$8</definedName>
  </definedNames>
  <calcPr fullCalcOnLoad="1"/>
</workbook>
</file>

<file path=xl/sharedStrings.xml><?xml version="1.0" encoding="utf-8"?>
<sst xmlns="http://schemas.openxmlformats.org/spreadsheetml/2006/main" count="57" uniqueCount="30">
  <si>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</si>
  <si>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</si>
  <si>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</si>
  <si>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</si>
  <si>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</si>
  <si>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</si>
  <si>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</si>
  <si>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</si>
  <si>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</si>
  <si>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</si>
  <si>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</si>
  <si>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</si>
  <si>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</si>
  <si>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</si>
  <si>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</si>
  <si>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</si>
  <si>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</si>
  <si>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ZG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</si>
  <si>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</si>
  <si>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</si>
  <si>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</si>
  <si>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</si>
  <si>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</si>
  <si>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</si>
  <si>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</si>
  <si>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</si>
  <si>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</si>
  <si>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</si>
  <si>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</si>
  <si>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ตลิ่งฝั่งซ้าย 402.63 ม.(รทก.) ตลิ่งฝั่งขวา  402.06 ม.(รทก.) ท้องน้ำ   ม.(รทก.) ศูนย์เสาระดับน้ำ 400.196 ม.(รทก.)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</si>
</sst>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sz val="14"/>
      <color indexed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3"/>
      <color indexed="8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6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178" fontId="13" fillId="0" borderId="11" xfId="0" applyNumberFormat="1" applyFont="1" applyBorder="1" applyAlignment="1">
      <alignment horizontal="centerContinuous"/>
    </xf>
    <xf numFmtId="2" fontId="13" fillId="0" borderId="11" xfId="0" applyNumberFormat="1" applyFont="1" applyBorder="1" applyAlignment="1">
      <alignment horizontal="centerContinuous"/>
    </xf>
    <xf numFmtId="178" fontId="13" fillId="0" borderId="12" xfId="0" applyNumberFormat="1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3" xfId="0" applyNumberFormat="1" applyFont="1" applyBorder="1" applyAlignment="1">
      <alignment horizontal="centerContinuous"/>
    </xf>
    <xf numFmtId="2" fontId="13" fillId="0" borderId="14" xfId="0" applyNumberFormat="1" applyFont="1" applyBorder="1" applyAlignment="1">
      <alignment horizontal="centerContinuous"/>
    </xf>
    <xf numFmtId="2" fontId="14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178" fontId="11" fillId="0" borderId="16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178" fontId="11" fillId="0" borderId="18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11" fillId="0" borderId="15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178" fontId="13" fillId="0" borderId="19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left"/>
    </xf>
    <xf numFmtId="2" fontId="13" fillId="0" borderId="19" xfId="0" applyNumberFormat="1" applyFont="1" applyBorder="1" applyAlignment="1">
      <alignment horizontal="center"/>
    </xf>
    <xf numFmtId="178" fontId="13" fillId="0" borderId="15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2" fontId="13" fillId="0" borderId="16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center"/>
    </xf>
    <xf numFmtId="178" fontId="13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>
      <alignment horizontal="center"/>
    </xf>
    <xf numFmtId="178" fontId="13" fillId="0" borderId="18" xfId="0" applyNumberFormat="1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20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16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179" fontId="14" fillId="0" borderId="2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21" xfId="0" applyNumberFormat="1" applyFont="1" applyBorder="1" applyAlignment="1">
      <alignment/>
    </xf>
    <xf numFmtId="16" fontId="7" fillId="0" borderId="22" xfId="0" applyNumberFormat="1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16" fontId="7" fillId="0" borderId="22" xfId="0" applyNumberFormat="1" applyFont="1" applyFill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/>
    </xf>
    <xf numFmtId="2" fontId="7" fillId="33" borderId="20" xfId="0" applyNumberFormat="1" applyFont="1" applyFill="1" applyBorder="1" applyAlignment="1">
      <alignment horizontal="right"/>
    </xf>
    <xf numFmtId="16" fontId="7" fillId="0" borderId="22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2" fontId="15" fillId="0" borderId="20" xfId="0" applyNumberFormat="1" applyFont="1" applyBorder="1" applyAlignment="1">
      <alignment/>
    </xf>
    <xf numFmtId="2" fontId="7" fillId="34" borderId="25" xfId="0" applyNumberFormat="1" applyFont="1" applyFill="1" applyBorder="1" applyAlignment="1">
      <alignment/>
    </xf>
    <xf numFmtId="2" fontId="7" fillId="35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7" fillId="34" borderId="26" xfId="0" applyNumberFormat="1" applyFont="1" applyFill="1" applyBorder="1" applyAlignment="1">
      <alignment/>
    </xf>
    <xf numFmtId="2" fontId="7" fillId="35" borderId="26" xfId="0" applyNumberFormat="1" applyFont="1" applyFill="1" applyBorder="1" applyAlignment="1">
      <alignment/>
    </xf>
    <xf numFmtId="1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" fontId="7" fillId="36" borderId="25" xfId="0" applyNumberFormat="1" applyFont="1" applyFill="1" applyBorder="1" applyAlignment="1" applyProtection="1">
      <alignment horizontal="center"/>
      <protection/>
    </xf>
    <xf numFmtId="0" fontId="7" fillId="34" borderId="27" xfId="0" applyFont="1" applyFill="1" applyBorder="1" applyAlignment="1">
      <alignment horizontal="center"/>
    </xf>
    <xf numFmtId="180" fontId="7" fillId="35" borderId="27" xfId="0" applyNumberFormat="1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180" fontId="7" fillId="35" borderId="25" xfId="0" applyNumberFormat="1" applyFont="1" applyFill="1" applyBorder="1" applyAlignment="1">
      <alignment horizontal="center"/>
    </xf>
    <xf numFmtId="1" fontId="7" fillId="36" borderId="26" xfId="0" applyNumberFormat="1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4" borderId="25" xfId="0" applyFont="1" applyFill="1" applyBorder="1" applyAlignment="1">
      <alignment horizontal="right"/>
    </xf>
    <xf numFmtId="0" fontId="7" fillId="35" borderId="25" xfId="0" applyFont="1" applyFill="1" applyBorder="1" applyAlignment="1">
      <alignment horizontal="right"/>
    </xf>
    <xf numFmtId="2" fontId="7" fillId="34" borderId="25" xfId="0" applyNumberFormat="1" applyFont="1" applyFill="1" applyBorder="1" applyAlignment="1">
      <alignment horizontal="right"/>
    </xf>
    <xf numFmtId="2" fontId="7" fillId="35" borderId="25" xfId="0" applyNumberFormat="1" applyFont="1" applyFill="1" applyBorder="1" applyAlignment="1">
      <alignment horizontal="right"/>
    </xf>
    <xf numFmtId="0" fontId="7" fillId="35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180" fontId="7" fillId="35" borderId="2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16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1" fontId="17" fillId="36" borderId="10" xfId="0" applyNumberFormat="1" applyFont="1" applyFill="1" applyBorder="1" applyAlignment="1">
      <alignment horizontal="center" vertical="center"/>
    </xf>
    <xf numFmtId="1" fontId="17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P.82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อ.แม่วาง จ.เชียงใหม่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'P.82'!$X$5:$X$25</c:f>
              <c:numCache/>
            </c:numRef>
          </c:cat>
          <c:val>
            <c:numRef>
              <c:f>'P.82'!$Y$5:$Y$25</c:f>
              <c:numCache/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145627"/>
        <c:crossesAt val="1"/>
        <c:crossBetween val="between"/>
        <c:dispUnits/>
        <c:majorUnit val="2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P.82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อ.แม่วาง จ.เชียงใหม่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9325"/>
          <c:w val="0.796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'P.82'!$X$5:$X$25</c:f>
              <c:numCache/>
            </c:numRef>
          </c:cat>
          <c:val>
            <c:numRef>
              <c:f>'P.82'!$Z$5:$Z$25</c:f>
              <c:numCache/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07419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6675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9">
      <selection activeCell="I30" sqref="I30"/>
    </sheetView>
  </sheetViews>
  <sheetFormatPr defaultColWidth="7.16015625" defaultRowHeight="21"/>
  <cols>
    <col min="1" max="1" width="7.16015625" style="1" customWidth="1"/>
    <col min="2" max="2" width="7.16015625" style="7" customWidth="1"/>
    <col min="3" max="3" width="8" style="7" customWidth="1"/>
    <col min="4" max="4" width="8" style="12" customWidth="1"/>
    <col min="5" max="5" width="8" style="1" customWidth="1"/>
    <col min="6" max="6" width="8" style="7" customWidth="1"/>
    <col min="7" max="7" width="8" style="12" customWidth="1"/>
    <col min="8" max="9" width="8" style="7" customWidth="1"/>
    <col min="10" max="10" width="8" style="12" customWidth="1"/>
    <col min="11" max="12" width="8" style="7" customWidth="1"/>
    <col min="13" max="13" width="9.33203125" style="12" customWidth="1"/>
    <col min="14" max="15" width="9" style="1" customWidth="1"/>
    <col min="16" max="17" width="7.16015625" style="1" customWidth="1"/>
    <col min="18" max="18" width="9.33203125" style="1" customWidth="1"/>
    <col min="19" max="19" width="10.16015625" style="1" customWidth="1"/>
    <col min="20" max="16384" width="7.16015625" style="1" customWidth="1"/>
  </cols>
  <sheetData>
    <row r="1" spans="2:19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R1" s="5" t="s">
        <v>17</v>
      </c>
      <c r="S1" s="6" t="s">
        <v>17</v>
      </c>
    </row>
    <row r="2" spans="1:15" ht="6" customHeight="1">
      <c r="A2" s="5"/>
      <c r="D2" s="8"/>
      <c r="E2" s="7"/>
      <c r="G2" s="8"/>
      <c r="I2" s="9"/>
      <c r="J2" s="10"/>
      <c r="K2" s="11"/>
      <c r="L2" s="11"/>
      <c r="N2" s="7"/>
      <c r="O2" s="7"/>
    </row>
    <row r="3" spans="1:42" ht="24" customHeight="1">
      <c r="A3" s="13" t="s">
        <v>15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16</v>
      </c>
      <c r="M3" s="17"/>
      <c r="N3" s="14"/>
      <c r="O3" s="14"/>
      <c r="R3" s="1">
        <v>396.829</v>
      </c>
      <c r="S3" s="20">
        <v>400.196</v>
      </c>
      <c r="AO3" s="21"/>
      <c r="AP3" s="22"/>
    </row>
    <row r="4" spans="1:42" ht="22.5" customHeight="1">
      <c r="A4" s="23" t="s">
        <v>29</v>
      </c>
      <c r="B4" s="24"/>
      <c r="C4" s="24"/>
      <c r="D4" s="15"/>
      <c r="E4" s="14"/>
      <c r="F4" s="14"/>
      <c r="G4" s="15"/>
      <c r="H4" s="14"/>
      <c r="I4" s="25"/>
      <c r="J4" s="26"/>
      <c r="K4" s="18"/>
      <c r="L4" s="18"/>
      <c r="M4" s="17"/>
      <c r="N4" s="14"/>
      <c r="O4" s="14"/>
      <c r="AO4" s="21"/>
      <c r="AP4" s="22"/>
    </row>
    <row r="5" spans="1:42" ht="18.7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3"/>
      <c r="K5" s="31"/>
      <c r="L5" s="31"/>
      <c r="M5" s="32"/>
      <c r="N5" s="34" t="s">
        <v>4</v>
      </c>
      <c r="O5" s="35"/>
      <c r="AO5" s="21"/>
      <c r="AP5" s="36"/>
    </row>
    <row r="6" spans="1:42" ht="18.75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38"/>
      <c r="AO6" s="21"/>
      <c r="AP6" s="44"/>
    </row>
    <row r="7" spans="1:42" s="7" customFormat="1" ht="18.7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  <c r="Q7" s="22"/>
      <c r="AO7" s="21"/>
      <c r="AP7" s="44"/>
    </row>
    <row r="8" spans="1:42" ht="18.75">
      <c r="A8" s="51"/>
      <c r="B8" s="52" t="s">
        <v>26</v>
      </c>
      <c r="C8" s="53" t="s">
        <v>13</v>
      </c>
      <c r="D8" s="54"/>
      <c r="E8" s="52" t="s">
        <v>26</v>
      </c>
      <c r="F8" s="53" t="s">
        <v>13</v>
      </c>
      <c r="G8" s="54"/>
      <c r="H8" s="52" t="s">
        <v>26</v>
      </c>
      <c r="I8" s="53" t="s">
        <v>13</v>
      </c>
      <c r="J8" s="55"/>
      <c r="K8" s="52" t="s">
        <v>26</v>
      </c>
      <c r="L8" s="53" t="s">
        <v>13</v>
      </c>
      <c r="M8" s="56"/>
      <c r="N8" s="53" t="s">
        <v>14</v>
      </c>
      <c r="O8" s="52" t="s">
        <v>13</v>
      </c>
      <c r="Q8" s="22"/>
      <c r="R8" s="7"/>
      <c r="AO8" s="21"/>
      <c r="AP8" s="44"/>
    </row>
    <row r="9" spans="1:42" ht="18" customHeight="1">
      <c r="A9" s="57">
        <v>2546</v>
      </c>
      <c r="B9" s="58">
        <f>$R$3+Q9</f>
        <v>400.08</v>
      </c>
      <c r="C9" s="59">
        <v>69.63</v>
      </c>
      <c r="D9" s="60">
        <v>37879</v>
      </c>
      <c r="E9" s="58">
        <f>$R$3+R9</f>
        <v>399.08</v>
      </c>
      <c r="F9" s="59">
        <v>38</v>
      </c>
      <c r="G9" s="60">
        <v>37879</v>
      </c>
      <c r="H9" s="58">
        <f>$R$3+T9</f>
        <v>397.41</v>
      </c>
      <c r="I9" s="59">
        <v>0.61</v>
      </c>
      <c r="J9" s="60">
        <v>37709</v>
      </c>
      <c r="K9" s="58">
        <f>$R$3+U9</f>
        <v>397.41</v>
      </c>
      <c r="L9" s="59">
        <v>0.61</v>
      </c>
      <c r="M9" s="60">
        <v>37709</v>
      </c>
      <c r="N9" s="61">
        <v>104.613</v>
      </c>
      <c r="O9" s="62">
        <f>N9*0.0317097</f>
        <v>3.3172468461</v>
      </c>
      <c r="Q9" s="44">
        <v>3.2509999999999764</v>
      </c>
      <c r="R9" s="7">
        <v>2.2509999999999764</v>
      </c>
      <c r="T9" s="7">
        <v>0.5810000000000173</v>
      </c>
      <c r="U9" s="7">
        <v>0.5810000000000173</v>
      </c>
      <c r="AO9" s="21"/>
      <c r="AP9" s="63"/>
    </row>
    <row r="10" spans="1:42" ht="18" customHeight="1">
      <c r="A10" s="57">
        <v>2547</v>
      </c>
      <c r="B10" s="58">
        <f>$R$3+Q10</f>
        <v>400.38</v>
      </c>
      <c r="C10" s="59">
        <v>86.96</v>
      </c>
      <c r="D10" s="60">
        <v>38200</v>
      </c>
      <c r="E10" s="58">
        <f>$R$3+R10</f>
        <v>399.43</v>
      </c>
      <c r="F10" s="59">
        <v>51.1</v>
      </c>
      <c r="G10" s="60">
        <v>38247</v>
      </c>
      <c r="H10" s="58">
        <f>$R$3+T10</f>
        <v>397.33</v>
      </c>
      <c r="I10" s="59">
        <v>0.45</v>
      </c>
      <c r="J10" s="60">
        <v>38087</v>
      </c>
      <c r="K10" s="58">
        <f>$R$3+U10</f>
        <v>397.38</v>
      </c>
      <c r="L10" s="59">
        <v>0.45</v>
      </c>
      <c r="M10" s="60">
        <v>38102</v>
      </c>
      <c r="N10" s="61">
        <v>124.01</v>
      </c>
      <c r="O10" s="62">
        <f>N10*0.0317097</f>
        <v>3.932319897</v>
      </c>
      <c r="Q10" s="63">
        <v>3.5509999999999877</v>
      </c>
      <c r="R10" s="7">
        <v>2.600999999999999</v>
      </c>
      <c r="T10" s="64">
        <v>0.5009999999999764</v>
      </c>
      <c r="U10" s="7">
        <v>0.5509999999999877</v>
      </c>
      <c r="AO10" s="21"/>
      <c r="AP10" s="65"/>
    </row>
    <row r="11" spans="1:21" ht="18" customHeight="1">
      <c r="A11" s="57">
        <v>2548</v>
      </c>
      <c r="B11" s="58">
        <f>$R$3+Q11</f>
        <v>400.92</v>
      </c>
      <c r="C11" s="59">
        <v>126.36</v>
      </c>
      <c r="D11" s="60">
        <v>38613</v>
      </c>
      <c r="E11" s="58">
        <f>$R$3+R11</f>
        <v>399.72</v>
      </c>
      <c r="F11" s="59">
        <v>62</v>
      </c>
      <c r="G11" s="60">
        <v>38613</v>
      </c>
      <c r="H11" s="58">
        <f>$R$3+T11</f>
        <v>397.36</v>
      </c>
      <c r="I11" s="59">
        <v>0.56</v>
      </c>
      <c r="J11" s="60">
        <v>38473</v>
      </c>
      <c r="K11" s="58">
        <f>$R$3+U11</f>
        <v>397.36</v>
      </c>
      <c r="L11" s="59">
        <v>0.56</v>
      </c>
      <c r="M11" s="60">
        <v>38474</v>
      </c>
      <c r="N11" s="66">
        <v>159.441696</v>
      </c>
      <c r="O11" s="62">
        <f>N11*0.0317097</f>
        <v>5.0558483476512</v>
      </c>
      <c r="Q11" s="44">
        <v>4.091000000000008</v>
      </c>
      <c r="R11" s="7">
        <v>2.8910000000000196</v>
      </c>
      <c r="T11" s="7">
        <v>0.5310000000000059</v>
      </c>
      <c r="U11" s="7">
        <v>0.5310000000000059</v>
      </c>
    </row>
    <row r="12" spans="1:21" ht="18" customHeight="1">
      <c r="A12" s="67">
        <v>2549</v>
      </c>
      <c r="B12" s="58">
        <f>$R$3+Q12</f>
        <v>400.98</v>
      </c>
      <c r="C12" s="68">
        <v>152.8</v>
      </c>
      <c r="D12" s="69">
        <v>38970</v>
      </c>
      <c r="E12" s="58">
        <f>$R$3+R12</f>
        <v>400.22</v>
      </c>
      <c r="F12" s="68">
        <v>95.3</v>
      </c>
      <c r="G12" s="69">
        <v>38972</v>
      </c>
      <c r="H12" s="58">
        <f>$R$3+T12</f>
        <v>397.64</v>
      </c>
      <c r="I12" s="70">
        <v>1.2</v>
      </c>
      <c r="J12" s="69">
        <v>38820</v>
      </c>
      <c r="K12" s="58">
        <f>$R$3+U12</f>
        <v>397.64</v>
      </c>
      <c r="L12" s="70">
        <v>1.2</v>
      </c>
      <c r="M12" s="69">
        <v>38820</v>
      </c>
      <c r="N12" s="71">
        <v>257.985</v>
      </c>
      <c r="O12" s="72">
        <v>8.18</v>
      </c>
      <c r="Q12" s="7">
        <v>4.1510000000000105</v>
      </c>
      <c r="R12" s="7">
        <v>3.3910000000000196</v>
      </c>
      <c r="T12" s="7">
        <v>0.8109999999999786</v>
      </c>
      <c r="U12" s="7">
        <v>0.8109999999999786</v>
      </c>
    </row>
    <row r="13" spans="1:20" ht="18" customHeight="1">
      <c r="A13" s="73">
        <v>2550</v>
      </c>
      <c r="B13" s="74">
        <v>402.269</v>
      </c>
      <c r="C13" s="75">
        <v>285</v>
      </c>
      <c r="D13" s="76">
        <v>39354</v>
      </c>
      <c r="E13" s="71">
        <v>400.31</v>
      </c>
      <c r="F13" s="68">
        <v>106.8</v>
      </c>
      <c r="G13" s="69">
        <v>38980</v>
      </c>
      <c r="H13" s="77">
        <v>397.7</v>
      </c>
      <c r="I13" s="70">
        <v>0.2</v>
      </c>
      <c r="J13" s="69">
        <v>38832</v>
      </c>
      <c r="K13" s="71">
        <v>397.7</v>
      </c>
      <c r="L13" s="68">
        <v>0.2</v>
      </c>
      <c r="M13" s="69">
        <v>38832</v>
      </c>
      <c r="N13" s="78">
        <v>292.39</v>
      </c>
      <c r="O13" s="72">
        <f aca="true" t="shared" si="0" ref="O13:O29">N13*0.0317097</f>
        <v>9.271599183</v>
      </c>
      <c r="Q13" s="64">
        <f>B13-R3</f>
        <v>5.439999999999998</v>
      </c>
      <c r="R13" s="7">
        <f>H13-$R$3</f>
        <v>0.8709999999999809</v>
      </c>
      <c r="T13" s="7">
        <f>H13-$R$3</f>
        <v>0.8709999999999809</v>
      </c>
    </row>
    <row r="14" spans="1:20" ht="18" customHeight="1">
      <c r="A14" s="67">
        <v>2551</v>
      </c>
      <c r="B14" s="71">
        <v>401.03</v>
      </c>
      <c r="C14" s="68">
        <v>172.52</v>
      </c>
      <c r="D14" s="76">
        <v>39389</v>
      </c>
      <c r="E14" s="71">
        <v>399.48</v>
      </c>
      <c r="F14" s="68">
        <v>61.88</v>
      </c>
      <c r="G14" s="76">
        <v>39389</v>
      </c>
      <c r="H14" s="77">
        <v>398.12</v>
      </c>
      <c r="I14" s="70">
        <v>1.3</v>
      </c>
      <c r="J14" s="69">
        <v>38828</v>
      </c>
      <c r="K14" s="71">
        <v>398.14</v>
      </c>
      <c r="L14" s="68">
        <v>1.6</v>
      </c>
      <c r="M14" s="69">
        <v>38829</v>
      </c>
      <c r="N14" s="78">
        <v>243.57</v>
      </c>
      <c r="O14" s="72">
        <f t="shared" si="0"/>
        <v>7.723531629</v>
      </c>
      <c r="Q14" s="7">
        <f>B14-R3</f>
        <v>4.200999999999965</v>
      </c>
      <c r="R14" s="7">
        <f>H14-$R$3</f>
        <v>1.2909999999999968</v>
      </c>
      <c r="T14" s="7">
        <f>H14-$R$3</f>
        <v>1.2909999999999968</v>
      </c>
    </row>
    <row r="15" spans="1:20" ht="18" customHeight="1">
      <c r="A15" s="73">
        <v>2552</v>
      </c>
      <c r="B15" s="79">
        <v>403.646</v>
      </c>
      <c r="C15" s="70">
        <v>112.68</v>
      </c>
      <c r="D15" s="80">
        <v>39318</v>
      </c>
      <c r="E15" s="77">
        <v>402.76</v>
      </c>
      <c r="F15" s="70">
        <v>51.3</v>
      </c>
      <c r="G15" s="80">
        <v>39352</v>
      </c>
      <c r="H15" s="77">
        <v>401.466</v>
      </c>
      <c r="I15" s="70">
        <v>0.91</v>
      </c>
      <c r="J15" s="81">
        <v>40292</v>
      </c>
      <c r="K15" s="77">
        <v>401.47</v>
      </c>
      <c r="L15" s="70">
        <v>0.91</v>
      </c>
      <c r="M15" s="69">
        <v>38831</v>
      </c>
      <c r="N15" s="82">
        <v>194.12</v>
      </c>
      <c r="O15" s="83">
        <f t="shared" si="0"/>
        <v>6.1554869640000005</v>
      </c>
      <c r="Q15" s="84">
        <f>B15-S3</f>
        <v>3.4499999999999886</v>
      </c>
      <c r="R15" s="84">
        <f aca="true" t="shared" si="1" ref="R15:R29">H15-$S$3</f>
        <v>1.2699999999999818</v>
      </c>
      <c r="S15" s="20"/>
      <c r="T15" s="7">
        <f aca="true" t="shared" si="2" ref="T15:T29">H15-$S$3</f>
        <v>1.2699999999999818</v>
      </c>
    </row>
    <row r="16" spans="1:20" ht="18" customHeight="1">
      <c r="A16" s="67">
        <v>2553</v>
      </c>
      <c r="B16" s="71">
        <v>403.63</v>
      </c>
      <c r="C16" s="68">
        <v>104.99</v>
      </c>
      <c r="D16" s="80">
        <v>40435</v>
      </c>
      <c r="E16" s="71">
        <v>403.07</v>
      </c>
      <c r="F16" s="68">
        <v>74.67</v>
      </c>
      <c r="G16" s="80">
        <v>39339</v>
      </c>
      <c r="H16" s="77">
        <v>401.36</v>
      </c>
      <c r="I16" s="70">
        <v>0.36</v>
      </c>
      <c r="J16" s="81">
        <v>40397</v>
      </c>
      <c r="K16" s="71">
        <v>401.36</v>
      </c>
      <c r="L16" s="68">
        <v>0.36</v>
      </c>
      <c r="M16" s="69">
        <v>40397</v>
      </c>
      <c r="N16" s="78">
        <v>175.58</v>
      </c>
      <c r="O16" s="72">
        <f t="shared" si="0"/>
        <v>5.5675891260000006</v>
      </c>
      <c r="Q16" s="84">
        <f>B16-S3</f>
        <v>3.433999999999969</v>
      </c>
      <c r="R16" s="84">
        <f t="shared" si="1"/>
        <v>1.1639999999999873</v>
      </c>
      <c r="T16" s="7">
        <f t="shared" si="2"/>
        <v>1.1639999999999873</v>
      </c>
    </row>
    <row r="17" spans="1:20" ht="18" customHeight="1">
      <c r="A17" s="73">
        <v>2554</v>
      </c>
      <c r="B17" s="71">
        <v>403.936</v>
      </c>
      <c r="C17" s="68">
        <v>151.56</v>
      </c>
      <c r="D17" s="80">
        <v>40820</v>
      </c>
      <c r="E17" s="71">
        <v>403.121</v>
      </c>
      <c r="F17" s="68">
        <v>87.9</v>
      </c>
      <c r="G17" s="80">
        <v>40820</v>
      </c>
      <c r="H17" s="77">
        <v>400.926</v>
      </c>
      <c r="I17" s="70">
        <v>1.3</v>
      </c>
      <c r="J17" s="81">
        <v>40636</v>
      </c>
      <c r="K17" s="71">
        <v>400.926</v>
      </c>
      <c r="L17" s="68">
        <v>1.3</v>
      </c>
      <c r="M17" s="81">
        <v>40637</v>
      </c>
      <c r="N17" s="78">
        <v>306.96</v>
      </c>
      <c r="O17" s="72">
        <f t="shared" si="0"/>
        <v>9.733609512</v>
      </c>
      <c r="Q17" s="84">
        <f>B17-S3</f>
        <v>3.7399999999999523</v>
      </c>
      <c r="R17" s="7">
        <f t="shared" si="1"/>
        <v>0.7299999999999613</v>
      </c>
      <c r="T17" s="7">
        <f t="shared" si="2"/>
        <v>0.7299999999999613</v>
      </c>
    </row>
    <row r="18" spans="1:20" ht="18" customHeight="1">
      <c r="A18" s="67">
        <v>2555</v>
      </c>
      <c r="B18" s="71">
        <v>402.976</v>
      </c>
      <c r="C18" s="68">
        <v>80.75</v>
      </c>
      <c r="D18" s="80">
        <v>41159</v>
      </c>
      <c r="E18" s="71">
        <v>402.554</v>
      </c>
      <c r="F18" s="68">
        <v>55.15</v>
      </c>
      <c r="G18" s="80">
        <v>41159</v>
      </c>
      <c r="H18" s="77">
        <v>401.036</v>
      </c>
      <c r="I18" s="70">
        <v>2.22</v>
      </c>
      <c r="J18" s="81">
        <v>40992</v>
      </c>
      <c r="K18" s="71">
        <v>401.036</v>
      </c>
      <c r="L18" s="68">
        <v>2.22</v>
      </c>
      <c r="M18" s="81">
        <v>40992</v>
      </c>
      <c r="N18" s="78">
        <v>199.34</v>
      </c>
      <c r="O18" s="72">
        <f t="shared" si="0"/>
        <v>6.321011598</v>
      </c>
      <c r="Q18" s="84">
        <f aca="true" t="shared" si="3" ref="Q18:Q29">B18-$S$3</f>
        <v>2.7799999999999727</v>
      </c>
      <c r="R18" s="7">
        <f t="shared" si="1"/>
        <v>0.839999999999975</v>
      </c>
      <c r="T18" s="7">
        <f t="shared" si="2"/>
        <v>0.839999999999975</v>
      </c>
    </row>
    <row r="19" spans="1:20" ht="18" customHeight="1">
      <c r="A19" s="73">
        <v>2556</v>
      </c>
      <c r="B19" s="71">
        <v>403.35</v>
      </c>
      <c r="C19" s="68">
        <v>98.25</v>
      </c>
      <c r="D19" s="80">
        <v>41545</v>
      </c>
      <c r="E19" s="71">
        <v>402.48</v>
      </c>
      <c r="F19" s="68">
        <v>54.06</v>
      </c>
      <c r="G19" s="80">
        <v>41565</v>
      </c>
      <c r="H19" s="77">
        <v>400.49</v>
      </c>
      <c r="I19" s="70">
        <v>0.6</v>
      </c>
      <c r="J19" s="81">
        <v>41324</v>
      </c>
      <c r="K19" s="71">
        <v>400.49</v>
      </c>
      <c r="L19" s="68">
        <v>0.6</v>
      </c>
      <c r="M19" s="81">
        <v>41325</v>
      </c>
      <c r="N19" s="78">
        <v>174.78</v>
      </c>
      <c r="O19" s="72">
        <f t="shared" si="0"/>
        <v>5.542221366</v>
      </c>
      <c r="Q19" s="84">
        <f t="shared" si="3"/>
        <v>3.1539999999999964</v>
      </c>
      <c r="R19" s="7">
        <f t="shared" si="1"/>
        <v>0.2939999999999827</v>
      </c>
      <c r="T19" s="7">
        <f t="shared" si="2"/>
        <v>0.2939999999999827</v>
      </c>
    </row>
    <row r="20" spans="1:20" ht="18" customHeight="1">
      <c r="A20" s="67">
        <v>2557</v>
      </c>
      <c r="B20" s="71">
        <v>402.076</v>
      </c>
      <c r="C20" s="68">
        <v>34.16</v>
      </c>
      <c r="D20" s="80">
        <v>41898</v>
      </c>
      <c r="E20" s="71">
        <v>401.57</v>
      </c>
      <c r="F20" s="68">
        <v>19.58</v>
      </c>
      <c r="G20" s="80">
        <v>41898</v>
      </c>
      <c r="H20" s="77">
        <v>400.446</v>
      </c>
      <c r="I20" s="70">
        <v>0.75</v>
      </c>
      <c r="J20" s="81">
        <v>41720</v>
      </c>
      <c r="K20" s="71">
        <v>400.446</v>
      </c>
      <c r="L20" s="68">
        <v>0.75</v>
      </c>
      <c r="M20" s="81">
        <v>41720</v>
      </c>
      <c r="N20" s="78">
        <v>87.82</v>
      </c>
      <c r="O20" s="72">
        <f t="shared" si="0"/>
        <v>2.7847458539999996</v>
      </c>
      <c r="Q20" s="84">
        <f t="shared" si="3"/>
        <v>1.8799999999999955</v>
      </c>
      <c r="R20" s="7">
        <f t="shared" si="1"/>
        <v>0.25</v>
      </c>
      <c r="T20" s="7">
        <f t="shared" si="2"/>
        <v>0.25</v>
      </c>
    </row>
    <row r="21" spans="1:20" ht="18" customHeight="1">
      <c r="A21" s="73">
        <v>2558</v>
      </c>
      <c r="B21" s="71">
        <v>403.096</v>
      </c>
      <c r="C21" s="68">
        <v>77.75</v>
      </c>
      <c r="D21" s="80">
        <v>42265</v>
      </c>
      <c r="E21" s="71">
        <v>401.72</v>
      </c>
      <c r="F21" s="68">
        <v>23.3</v>
      </c>
      <c r="G21" s="80">
        <v>42265</v>
      </c>
      <c r="H21" s="77">
        <v>400.416</v>
      </c>
      <c r="I21" s="70">
        <v>0.6</v>
      </c>
      <c r="J21" s="81">
        <v>42084</v>
      </c>
      <c r="K21" s="71">
        <v>400.416</v>
      </c>
      <c r="L21" s="68">
        <v>0.6</v>
      </c>
      <c r="M21" s="81">
        <v>42084</v>
      </c>
      <c r="N21" s="78">
        <v>66.27</v>
      </c>
      <c r="O21" s="72">
        <f t="shared" si="0"/>
        <v>2.101401819</v>
      </c>
      <c r="Q21" s="84">
        <f t="shared" si="3"/>
        <v>2.8999999999999773</v>
      </c>
      <c r="R21" s="7">
        <f t="shared" si="1"/>
        <v>0.21999999999997044</v>
      </c>
      <c r="T21" s="7">
        <f t="shared" si="2"/>
        <v>0.21999999999997044</v>
      </c>
    </row>
    <row r="22" spans="1:20" ht="18" customHeight="1">
      <c r="A22" s="67">
        <v>2559</v>
      </c>
      <c r="B22" s="71">
        <v>403.246</v>
      </c>
      <c r="C22" s="68">
        <v>81.4</v>
      </c>
      <c r="D22" s="80">
        <v>42631</v>
      </c>
      <c r="E22" s="71">
        <v>402.11</v>
      </c>
      <c r="F22" s="68">
        <v>33.23</v>
      </c>
      <c r="G22" s="80">
        <v>42627</v>
      </c>
      <c r="H22" s="77">
        <v>400.366</v>
      </c>
      <c r="I22" s="70">
        <v>0.21</v>
      </c>
      <c r="J22" s="81">
        <v>42495</v>
      </c>
      <c r="K22" s="71">
        <v>400.366</v>
      </c>
      <c r="L22" s="68">
        <v>0.21</v>
      </c>
      <c r="M22" s="81">
        <v>42495</v>
      </c>
      <c r="N22" s="78">
        <v>132.19</v>
      </c>
      <c r="O22" s="72">
        <f t="shared" si="0"/>
        <v>4.191705243</v>
      </c>
      <c r="Q22" s="84">
        <f t="shared" si="3"/>
        <v>3.0499999999999545</v>
      </c>
      <c r="R22" s="7">
        <f t="shared" si="1"/>
        <v>0.16999999999995907</v>
      </c>
      <c r="T22" s="7">
        <f t="shared" si="2"/>
        <v>0.16999999999995907</v>
      </c>
    </row>
    <row r="23" spans="1:20" ht="18" customHeight="1">
      <c r="A23" s="73">
        <v>2560</v>
      </c>
      <c r="B23" s="71">
        <v>404.346</v>
      </c>
      <c r="C23" s="68">
        <v>152.8</v>
      </c>
      <c r="D23" s="80">
        <v>43019</v>
      </c>
      <c r="E23" s="71">
        <v>402.796</v>
      </c>
      <c r="F23" s="68">
        <v>63.7</v>
      </c>
      <c r="G23" s="80">
        <v>43019</v>
      </c>
      <c r="H23" s="77">
        <v>400.726</v>
      </c>
      <c r="I23" s="70">
        <v>0.13</v>
      </c>
      <c r="J23" s="81">
        <v>42972</v>
      </c>
      <c r="K23" s="71">
        <v>400.76</v>
      </c>
      <c r="L23" s="68">
        <v>0.28</v>
      </c>
      <c r="M23" s="81">
        <v>43180</v>
      </c>
      <c r="N23" s="78">
        <v>204.95</v>
      </c>
      <c r="O23" s="72">
        <f t="shared" si="0"/>
        <v>6.498903015</v>
      </c>
      <c r="Q23" s="1">
        <f t="shared" si="3"/>
        <v>4.149999999999977</v>
      </c>
      <c r="R23" s="1">
        <f t="shared" si="1"/>
        <v>0.5299999999999727</v>
      </c>
      <c r="T23" s="1">
        <f t="shared" si="2"/>
        <v>0.5299999999999727</v>
      </c>
    </row>
    <row r="24" spans="1:20" ht="18" customHeight="1">
      <c r="A24" s="67">
        <v>2561</v>
      </c>
      <c r="B24" s="71">
        <v>402.716</v>
      </c>
      <c r="C24" s="68">
        <v>62.92</v>
      </c>
      <c r="D24" s="80">
        <v>43398</v>
      </c>
      <c r="E24" s="71">
        <v>401.94</v>
      </c>
      <c r="F24" s="68">
        <v>31.72</v>
      </c>
      <c r="G24" s="80">
        <v>43398</v>
      </c>
      <c r="H24" s="77">
        <v>400.716</v>
      </c>
      <c r="I24" s="70">
        <v>1.18</v>
      </c>
      <c r="J24" s="81">
        <v>241873</v>
      </c>
      <c r="K24" s="71">
        <v>400.716</v>
      </c>
      <c r="L24" s="68">
        <v>1.18</v>
      </c>
      <c r="M24" s="81">
        <v>241874</v>
      </c>
      <c r="N24" s="78">
        <v>129.73</v>
      </c>
      <c r="O24" s="72">
        <f t="shared" si="0"/>
        <v>4.113699381</v>
      </c>
      <c r="Q24" s="1">
        <f t="shared" si="3"/>
        <v>2.519999999999982</v>
      </c>
      <c r="R24" s="1">
        <f t="shared" si="1"/>
        <v>0.5199999999999818</v>
      </c>
      <c r="T24" s="1">
        <f t="shared" si="2"/>
        <v>0.5199999999999818</v>
      </c>
    </row>
    <row r="25" spans="1:20" ht="18" customHeight="1">
      <c r="A25" s="73">
        <v>2562</v>
      </c>
      <c r="B25" s="71">
        <v>403.026</v>
      </c>
      <c r="C25" s="68">
        <v>79.22</v>
      </c>
      <c r="D25" s="80">
        <v>43708</v>
      </c>
      <c r="E25" s="71">
        <v>402.308</v>
      </c>
      <c r="F25" s="68">
        <v>43.68</v>
      </c>
      <c r="G25" s="80">
        <v>43708</v>
      </c>
      <c r="H25" s="71">
        <v>400.6</v>
      </c>
      <c r="I25" s="68">
        <v>0.5</v>
      </c>
      <c r="J25" s="81">
        <v>242241</v>
      </c>
      <c r="K25" s="71">
        <v>400.6</v>
      </c>
      <c r="L25" s="68">
        <v>0.5</v>
      </c>
      <c r="M25" s="81">
        <v>242241</v>
      </c>
      <c r="N25" s="78">
        <v>74.56</v>
      </c>
      <c r="O25" s="72">
        <f t="shared" si="0"/>
        <v>2.3642752320000002</v>
      </c>
      <c r="Q25" s="1">
        <f t="shared" si="3"/>
        <v>2.829999999999984</v>
      </c>
      <c r="R25" s="7">
        <f t="shared" si="1"/>
        <v>0.40399999999999636</v>
      </c>
      <c r="T25" s="7">
        <f t="shared" si="2"/>
        <v>0.40399999999999636</v>
      </c>
    </row>
    <row r="26" spans="1:20" ht="18" customHeight="1">
      <c r="A26" s="67">
        <v>2563</v>
      </c>
      <c r="B26" s="71">
        <v>402.826</v>
      </c>
      <c r="C26" s="68">
        <v>64.24</v>
      </c>
      <c r="D26" s="80">
        <v>44094</v>
      </c>
      <c r="E26" s="71">
        <v>402.164</v>
      </c>
      <c r="F26" s="68">
        <v>35.86</v>
      </c>
      <c r="G26" s="80">
        <v>44094</v>
      </c>
      <c r="H26" s="71">
        <v>400.586</v>
      </c>
      <c r="I26" s="68">
        <v>0.95</v>
      </c>
      <c r="J26" s="81">
        <v>242258</v>
      </c>
      <c r="K26" s="71">
        <v>400.586</v>
      </c>
      <c r="L26" s="68">
        <v>0.95</v>
      </c>
      <c r="M26" s="81">
        <v>242258</v>
      </c>
      <c r="N26" s="78">
        <v>110.46</v>
      </c>
      <c r="O26" s="72">
        <f t="shared" si="0"/>
        <v>3.502653462</v>
      </c>
      <c r="Q26" s="1">
        <f t="shared" si="3"/>
        <v>2.6299999999999955</v>
      </c>
      <c r="R26" s="7">
        <f t="shared" si="1"/>
        <v>0.38999999999998636</v>
      </c>
      <c r="T26" s="7">
        <f t="shared" si="2"/>
        <v>0.38999999999998636</v>
      </c>
    </row>
    <row r="27" spans="1:20" ht="18" customHeight="1">
      <c r="A27" s="73">
        <v>2564</v>
      </c>
      <c r="B27" s="71">
        <v>403.406</v>
      </c>
      <c r="C27" s="68">
        <v>99.82</v>
      </c>
      <c r="D27" s="80">
        <v>44463</v>
      </c>
      <c r="E27" s="71">
        <v>402.639</v>
      </c>
      <c r="F27" s="68">
        <v>57.04</v>
      </c>
      <c r="G27" s="80">
        <v>44465</v>
      </c>
      <c r="H27" s="71">
        <v>400.596</v>
      </c>
      <c r="I27" s="68">
        <v>0.8</v>
      </c>
      <c r="J27" s="81">
        <v>242615</v>
      </c>
      <c r="K27" s="71">
        <v>400.597</v>
      </c>
      <c r="L27" s="68">
        <v>0.8</v>
      </c>
      <c r="M27" s="81">
        <v>242616</v>
      </c>
      <c r="N27" s="78">
        <v>159.52</v>
      </c>
      <c r="O27" s="72">
        <f t="shared" si="0"/>
        <v>5.058331344</v>
      </c>
      <c r="Q27" s="1">
        <f t="shared" si="3"/>
        <v>3.2099999999999795</v>
      </c>
      <c r="R27" s="7">
        <f t="shared" si="1"/>
        <v>0.39999999999997726</v>
      </c>
      <c r="T27" s="7">
        <f t="shared" si="2"/>
        <v>0.39999999999997726</v>
      </c>
    </row>
    <row r="28" spans="1:20" ht="18" customHeight="1">
      <c r="A28" s="67">
        <v>2565</v>
      </c>
      <c r="B28" s="71">
        <v>403.556</v>
      </c>
      <c r="C28" s="68">
        <v>109.9</v>
      </c>
      <c r="D28" s="80">
        <v>44702</v>
      </c>
      <c r="E28" s="71">
        <v>403.009</v>
      </c>
      <c r="F28" s="68">
        <v>76.07</v>
      </c>
      <c r="G28" s="80">
        <v>44702</v>
      </c>
      <c r="H28" s="71">
        <v>400.656</v>
      </c>
      <c r="I28" s="68">
        <v>0.86</v>
      </c>
      <c r="J28" s="81">
        <v>243005</v>
      </c>
      <c r="K28" s="71">
        <v>400.662</v>
      </c>
      <c r="L28" s="68">
        <v>0.86</v>
      </c>
      <c r="M28" s="81">
        <v>243005</v>
      </c>
      <c r="N28" s="78">
        <v>209.83</v>
      </c>
      <c r="O28" s="72">
        <f t="shared" si="0"/>
        <v>6.653646351000001</v>
      </c>
      <c r="Q28" s="1">
        <f t="shared" si="3"/>
        <v>3.359999999999957</v>
      </c>
      <c r="R28" s="7">
        <f t="shared" si="1"/>
        <v>0.45999999999997954</v>
      </c>
      <c r="T28" s="7">
        <f t="shared" si="2"/>
        <v>0.45999999999997954</v>
      </c>
    </row>
    <row r="29" spans="1:20" ht="18" customHeight="1">
      <c r="A29" s="73">
        <v>2566</v>
      </c>
      <c r="B29" s="71">
        <v>403.976</v>
      </c>
      <c r="C29" s="68">
        <v>135.7</v>
      </c>
      <c r="D29" s="80">
        <v>45179</v>
      </c>
      <c r="E29" s="71">
        <v>402.86</v>
      </c>
      <c r="F29" s="68">
        <v>69.06</v>
      </c>
      <c r="G29" s="80">
        <v>45186</v>
      </c>
      <c r="H29" s="71">
        <v>400.696</v>
      </c>
      <c r="I29" s="68">
        <v>1.3</v>
      </c>
      <c r="J29" s="81">
        <v>243406</v>
      </c>
      <c r="K29" s="71">
        <v>400.71</v>
      </c>
      <c r="L29" s="68">
        <v>1.4</v>
      </c>
      <c r="M29" s="81">
        <v>243408</v>
      </c>
      <c r="N29" s="78">
        <v>176.31</v>
      </c>
      <c r="O29" s="72">
        <f t="shared" si="0"/>
        <v>5.590737207</v>
      </c>
      <c r="Q29" s="1">
        <f t="shared" si="3"/>
        <v>3.7799999999999727</v>
      </c>
      <c r="R29" s="7">
        <f t="shared" si="1"/>
        <v>0.5</v>
      </c>
      <c r="T29" s="7">
        <f t="shared" si="2"/>
        <v>0.5</v>
      </c>
    </row>
    <row r="30" spans="1:15" ht="18" customHeight="1">
      <c r="A30" s="67"/>
      <c r="B30" s="71"/>
      <c r="C30" s="68"/>
      <c r="D30" s="69"/>
      <c r="E30" s="85"/>
      <c r="F30" s="68"/>
      <c r="G30" s="69"/>
      <c r="H30" s="71"/>
      <c r="I30" s="68"/>
      <c r="J30" s="69"/>
      <c r="K30" s="71"/>
      <c r="L30" s="68"/>
      <c r="M30" s="69"/>
      <c r="N30" s="78"/>
      <c r="O30" s="72"/>
    </row>
    <row r="31" spans="1:15" ht="18" customHeight="1">
      <c r="A31" s="67"/>
      <c r="B31" s="71"/>
      <c r="C31" s="68"/>
      <c r="D31" s="69"/>
      <c r="E31" s="71"/>
      <c r="F31" s="68"/>
      <c r="G31" s="69"/>
      <c r="H31" s="71"/>
      <c r="I31" s="68"/>
      <c r="J31" s="69"/>
      <c r="K31" s="71"/>
      <c r="L31" s="68"/>
      <c r="M31" s="69"/>
      <c r="N31" s="78"/>
      <c r="O31" s="72"/>
    </row>
    <row r="32" spans="1:15" ht="18" customHeight="1">
      <c r="A32" s="121" t="s">
        <v>2</v>
      </c>
      <c r="B32" s="77">
        <f>MAX(B9:B31)</f>
        <v>404.346</v>
      </c>
      <c r="C32" s="70">
        <f>MAX(C9:C31)</f>
        <v>285</v>
      </c>
      <c r="D32" s="76">
        <v>237681</v>
      </c>
      <c r="E32" s="77">
        <f>MAX(E9:E31)</f>
        <v>403.121</v>
      </c>
      <c r="F32" s="70">
        <f>MAX(F9:F31)</f>
        <v>106.8</v>
      </c>
      <c r="G32" s="69">
        <v>237672</v>
      </c>
      <c r="H32" s="77">
        <f>MAX(H9:H31)</f>
        <v>401.466</v>
      </c>
      <c r="I32" s="70">
        <f>MAX(I9:I31)</f>
        <v>2.22</v>
      </c>
      <c r="J32" s="81">
        <v>239318</v>
      </c>
      <c r="K32" s="77">
        <f>MAX(K9:K31)</f>
        <v>401.47</v>
      </c>
      <c r="L32" s="70">
        <f>MAX(L9:L31)</f>
        <v>2.22</v>
      </c>
      <c r="M32" s="81">
        <v>239318</v>
      </c>
      <c r="N32" s="82">
        <f>MAX(N9:N31)</f>
        <v>306.96</v>
      </c>
      <c r="O32" s="83">
        <f>MAX(O9:O31)</f>
        <v>9.733609512</v>
      </c>
    </row>
    <row r="33" spans="1:15" ht="18" customHeight="1">
      <c r="A33" s="121" t="s">
        <v>12</v>
      </c>
      <c r="B33" s="77">
        <f>AVERAGE(B9:B31)</f>
        <v>402.64128571428574</v>
      </c>
      <c r="C33" s="70">
        <f>AVERAGE(C9:C31)</f>
        <v>111.40047619047621</v>
      </c>
      <c r="D33" s="81"/>
      <c r="E33" s="77">
        <f>AVERAGE(E9:E31)</f>
        <v>401.68290476190475</v>
      </c>
      <c r="F33" s="70">
        <f>AVERAGE(F9:F31)</f>
        <v>56.73333333333333</v>
      </c>
      <c r="G33" s="81"/>
      <c r="H33" s="77">
        <f>AVERAGE(H9:H31)</f>
        <v>399.84009523809533</v>
      </c>
      <c r="I33" s="70">
        <f>AVERAGE(I9:I31)</f>
        <v>0.8090476190476191</v>
      </c>
      <c r="J33" s="81"/>
      <c r="K33" s="77">
        <f>AVERAGE(K9:K31)</f>
        <v>399.8462380952381</v>
      </c>
      <c r="L33" s="70">
        <f>AVERAGE(L9:L31)</f>
        <v>0.8352380952380952</v>
      </c>
      <c r="M33" s="81"/>
      <c r="N33" s="82">
        <f>AVERAGE(N9:N31)</f>
        <v>170.6871283809524</v>
      </c>
      <c r="O33" s="83">
        <f>AVERAGE(O9:O31)</f>
        <v>5.412407779845296</v>
      </c>
    </row>
    <row r="34" spans="1:15" ht="18" customHeight="1">
      <c r="A34" s="121" t="s">
        <v>3</v>
      </c>
      <c r="B34" s="77">
        <f>MIN(B9:B31)</f>
        <v>400.08</v>
      </c>
      <c r="C34" s="131">
        <f>MIN(C9:C31)</f>
        <v>34.16</v>
      </c>
      <c r="D34" s="80">
        <v>240225</v>
      </c>
      <c r="E34" s="77">
        <f>MIN(E9:E31)</f>
        <v>399.08</v>
      </c>
      <c r="F34" s="70">
        <f>MIN(F9:F31)</f>
        <v>19.58</v>
      </c>
      <c r="G34" s="80">
        <v>240225</v>
      </c>
      <c r="H34" s="77">
        <f>MIN(H9:H31)</f>
        <v>397.33</v>
      </c>
      <c r="I34" s="70">
        <f>MIN(I9:I31)</f>
        <v>0.13</v>
      </c>
      <c r="J34" s="81">
        <v>241299</v>
      </c>
      <c r="K34" s="77">
        <f>MIN(K9:K31)</f>
        <v>397.36</v>
      </c>
      <c r="L34" s="70">
        <f>MIN(L9:L31)</f>
        <v>0.2</v>
      </c>
      <c r="M34" s="69">
        <v>237524</v>
      </c>
      <c r="N34" s="82">
        <f>MIN(N9:N31)</f>
        <v>66.27</v>
      </c>
      <c r="O34" s="83">
        <f>MIN(O9:O31)</f>
        <v>2.101401819</v>
      </c>
    </row>
    <row r="35" spans="1:15" ht="18" customHeight="1">
      <c r="A35" s="123" t="s">
        <v>28</v>
      </c>
      <c r="B35" s="122"/>
      <c r="D35" s="124"/>
      <c r="E35" s="122"/>
      <c r="F35" s="122"/>
      <c r="G35" s="124"/>
      <c r="H35" s="122"/>
      <c r="I35" s="122"/>
      <c r="J35" s="124"/>
      <c r="K35" s="122"/>
      <c r="L35" s="122"/>
      <c r="M35" s="124"/>
      <c r="N35" s="122"/>
      <c r="O35" s="122"/>
    </row>
    <row r="36" spans="1:15" ht="18" customHeight="1">
      <c r="A36" s="125"/>
      <c r="B36" s="126" t="s">
        <v>27</v>
      </c>
      <c r="C36" s="44"/>
      <c r="E36" s="44"/>
      <c r="F36" s="44"/>
      <c r="G36" s="127"/>
      <c r="H36" s="44"/>
      <c r="I36" s="44"/>
      <c r="J36" s="127"/>
      <c r="K36" s="44"/>
      <c r="L36" s="44"/>
      <c r="M36" s="127"/>
      <c r="N36" s="44"/>
      <c r="O36" s="44"/>
    </row>
    <row r="37" spans="1:15" ht="18" customHeight="1">
      <c r="A37" s="125"/>
      <c r="B37" s="44"/>
      <c r="C37" s="44"/>
      <c r="D37" s="128"/>
      <c r="E37" s="44"/>
      <c r="F37" s="44"/>
      <c r="G37" s="127"/>
      <c r="H37" s="44"/>
      <c r="I37" s="44"/>
      <c r="J37" s="127"/>
      <c r="K37" s="44"/>
      <c r="L37" s="44"/>
      <c r="M37" s="127"/>
      <c r="N37" s="44"/>
      <c r="O37" s="44"/>
    </row>
    <row r="38" spans="1:15" ht="18" customHeight="1">
      <c r="A38" s="125"/>
      <c r="B38" s="44"/>
      <c r="C38" s="44"/>
      <c r="D38" s="128"/>
      <c r="E38" s="44"/>
      <c r="F38" s="44"/>
      <c r="G38" s="127"/>
      <c r="H38" s="129"/>
      <c r="I38" s="63"/>
      <c r="J38" s="130"/>
      <c r="K38" s="44"/>
      <c r="L38" s="44"/>
      <c r="M38" s="127"/>
      <c r="N38" s="44"/>
      <c r="O38" s="44"/>
    </row>
    <row r="39" spans="1:15" ht="18" customHeight="1">
      <c r="A39" s="125"/>
      <c r="B39" s="44"/>
      <c r="C39" s="44"/>
      <c r="D39" s="128"/>
      <c r="E39" s="44"/>
      <c r="F39" s="44"/>
      <c r="G39" s="128"/>
      <c r="H39" s="44"/>
      <c r="I39" s="44"/>
      <c r="J39" s="128"/>
      <c r="K39" s="44"/>
      <c r="L39" s="44"/>
      <c r="M39" s="127"/>
      <c r="N39" s="44"/>
      <c r="O39" s="44"/>
    </row>
  </sheetData>
  <sheetProtection/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1:AC99"/>
  <sheetViews>
    <sheetView zoomScalePageLayoutView="0" workbookViewId="0" topLeftCell="A22">
      <selection activeCell="AI54" sqref="AI54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1.33203125" style="1" customWidth="1"/>
    <col min="27" max="27" width="9" style="1" customWidth="1"/>
    <col min="28" max="28" width="11.16015625" style="1" customWidth="1"/>
    <col min="29" max="29" width="7.66015625" style="1" customWidth="1"/>
    <col min="30" max="16384" width="9.33203125" style="1" customWidth="1"/>
  </cols>
  <sheetData>
    <row r="1" spans="28:29" ht="18.75">
      <c r="AB1" s="100">
        <v>400.196</v>
      </c>
      <c r="AC1" s="6" t="s">
        <v>22</v>
      </c>
    </row>
    <row r="2" spans="28:29" ht="18.75">
      <c r="AB2" s="99">
        <v>396.829</v>
      </c>
      <c r="AC2" s="5" t="s">
        <v>22</v>
      </c>
    </row>
    <row r="3" spans="24:28" ht="18.75">
      <c r="X3" s="132" t="s">
        <v>18</v>
      </c>
      <c r="Y3" s="95" t="s">
        <v>19</v>
      </c>
      <c r="Z3" s="96" t="s">
        <v>23</v>
      </c>
      <c r="AA3" s="95" t="s">
        <v>21</v>
      </c>
      <c r="AB3" s="96" t="s">
        <v>25</v>
      </c>
    </row>
    <row r="4" spans="24:28" ht="18.75">
      <c r="X4" s="133"/>
      <c r="Y4" s="97" t="s">
        <v>20</v>
      </c>
      <c r="Z4" s="98" t="s">
        <v>24</v>
      </c>
      <c r="AA4" s="97" t="s">
        <v>20</v>
      </c>
      <c r="AB4" s="98" t="s">
        <v>24</v>
      </c>
    </row>
    <row r="5" spans="24:29" ht="18.75">
      <c r="X5" s="101">
        <v>2546</v>
      </c>
      <c r="Y5" s="86">
        <v>3.2509999999999764</v>
      </c>
      <c r="Z5" s="87">
        <v>69.63</v>
      </c>
      <c r="AA5" s="102"/>
      <c r="AB5" s="103"/>
      <c r="AC5" s="88"/>
    </row>
    <row r="6" spans="24:29" ht="18.75">
      <c r="X6" s="101">
        <v>2547</v>
      </c>
      <c r="Y6" s="86">
        <v>3.5509999999999877</v>
      </c>
      <c r="Z6" s="87">
        <v>86.96</v>
      </c>
      <c r="AA6" s="104"/>
      <c r="AB6" s="105"/>
      <c r="AC6" s="88"/>
    </row>
    <row r="7" spans="24:29" ht="18.75">
      <c r="X7" s="101">
        <v>2548</v>
      </c>
      <c r="Y7" s="86">
        <v>4.091000000000008</v>
      </c>
      <c r="Z7" s="87">
        <v>126.36</v>
      </c>
      <c r="AA7" s="104"/>
      <c r="AB7" s="106"/>
      <c r="AC7" s="88"/>
    </row>
    <row r="8" spans="24:29" ht="18.75">
      <c r="X8" s="101">
        <v>2549</v>
      </c>
      <c r="Y8" s="86">
        <v>4.1510000000000105</v>
      </c>
      <c r="Z8" s="87">
        <v>152.8</v>
      </c>
      <c r="AA8" s="104"/>
      <c r="AB8" s="106"/>
      <c r="AC8" s="88"/>
    </row>
    <row r="9" spans="24:29" ht="18.75">
      <c r="X9" s="101">
        <v>2550</v>
      </c>
      <c r="Y9" s="86">
        <v>5.440999999999974</v>
      </c>
      <c r="Z9" s="87">
        <v>285</v>
      </c>
      <c r="AA9" s="104"/>
      <c r="AB9" s="106"/>
      <c r="AC9" s="88"/>
    </row>
    <row r="10" spans="24:29" ht="18.75">
      <c r="X10" s="101">
        <v>2551</v>
      </c>
      <c r="Y10" s="86">
        <v>4.200999999999965</v>
      </c>
      <c r="Z10" s="87">
        <v>172.52</v>
      </c>
      <c r="AA10" s="104"/>
      <c r="AB10" s="106"/>
      <c r="AC10" s="88"/>
    </row>
    <row r="11" spans="24:29" ht="18.75">
      <c r="X11" s="101">
        <v>2552</v>
      </c>
      <c r="Y11" s="86">
        <v>3.45</v>
      </c>
      <c r="Z11" s="87">
        <v>112.68</v>
      </c>
      <c r="AA11" s="104"/>
      <c r="AB11" s="106"/>
      <c r="AC11" s="88"/>
    </row>
    <row r="12" spans="24:29" ht="18.75">
      <c r="X12" s="107">
        <v>2553</v>
      </c>
      <c r="Y12" s="89">
        <v>3.43</v>
      </c>
      <c r="Z12" s="90">
        <v>104.99</v>
      </c>
      <c r="AA12" s="104"/>
      <c r="AB12" s="106"/>
      <c r="AC12" s="88"/>
    </row>
    <row r="13" spans="24:29" ht="18.75">
      <c r="X13" s="101">
        <v>2554</v>
      </c>
      <c r="Y13" s="86">
        <v>3.74</v>
      </c>
      <c r="Z13" s="87">
        <v>151.56</v>
      </c>
      <c r="AA13" s="104"/>
      <c r="AB13" s="106"/>
      <c r="AC13" s="88"/>
    </row>
    <row r="14" spans="24:29" ht="18.75">
      <c r="X14" s="107">
        <v>2555</v>
      </c>
      <c r="Y14" s="108">
        <v>2.78</v>
      </c>
      <c r="Z14" s="109">
        <v>80.75</v>
      </c>
      <c r="AA14" s="104"/>
      <c r="AB14" s="106"/>
      <c r="AC14" s="88"/>
    </row>
    <row r="15" spans="24:29" ht="18.75">
      <c r="X15" s="101">
        <v>2556</v>
      </c>
      <c r="Y15" s="108">
        <v>3.15</v>
      </c>
      <c r="Z15" s="109">
        <v>98.25</v>
      </c>
      <c r="AA15" s="104"/>
      <c r="AB15" s="106"/>
      <c r="AC15" s="88"/>
    </row>
    <row r="16" spans="24:29" ht="18.75">
      <c r="X16" s="107">
        <v>2557</v>
      </c>
      <c r="Y16" s="110">
        <v>1.88</v>
      </c>
      <c r="Z16" s="111">
        <v>34.16</v>
      </c>
      <c r="AA16" s="104"/>
      <c r="AB16" s="106"/>
      <c r="AC16" s="88"/>
    </row>
    <row r="17" spans="24:29" ht="18.75">
      <c r="X17" s="101">
        <v>2558</v>
      </c>
      <c r="Y17" s="112">
        <v>2.9</v>
      </c>
      <c r="Z17" s="111">
        <v>77.75</v>
      </c>
      <c r="AA17" s="104"/>
      <c r="AB17" s="106"/>
      <c r="AC17" s="88"/>
    </row>
    <row r="18" spans="24:29" ht="18.75">
      <c r="X18" s="107">
        <v>2559</v>
      </c>
      <c r="Y18" s="112">
        <v>3.05</v>
      </c>
      <c r="Z18" s="113">
        <v>81.4</v>
      </c>
      <c r="AA18" s="104"/>
      <c r="AB18" s="106"/>
      <c r="AC18" s="88"/>
    </row>
    <row r="19" spans="24:29" ht="18.75">
      <c r="X19" s="101">
        <v>2560</v>
      </c>
      <c r="Y19" s="110">
        <v>4.15</v>
      </c>
      <c r="Z19" s="113">
        <v>152.8</v>
      </c>
      <c r="AA19" s="104"/>
      <c r="AB19" s="106"/>
      <c r="AC19" s="88"/>
    </row>
    <row r="20" spans="24:29" ht="18.75">
      <c r="X20" s="107">
        <v>2561</v>
      </c>
      <c r="Y20" s="110">
        <v>2.52</v>
      </c>
      <c r="Z20" s="111">
        <v>62.92</v>
      </c>
      <c r="AA20" s="104"/>
      <c r="AB20" s="106"/>
      <c r="AC20" s="88"/>
    </row>
    <row r="21" spans="24:29" ht="18.75">
      <c r="X21" s="101">
        <v>2562</v>
      </c>
      <c r="Y21" s="110">
        <v>2.83</v>
      </c>
      <c r="Z21" s="111">
        <v>79.22</v>
      </c>
      <c r="AA21" s="104"/>
      <c r="AB21" s="106"/>
      <c r="AC21" s="88"/>
    </row>
    <row r="22" spans="24:29" ht="18.75">
      <c r="X22" s="107">
        <v>2563</v>
      </c>
      <c r="Y22" s="110">
        <v>2.63</v>
      </c>
      <c r="Z22" s="111">
        <v>64.24</v>
      </c>
      <c r="AA22" s="104"/>
      <c r="AB22" s="106"/>
      <c r="AC22" s="88"/>
    </row>
    <row r="23" spans="24:29" ht="18.75">
      <c r="X23" s="101">
        <v>2564</v>
      </c>
      <c r="Y23" s="110">
        <v>3.21</v>
      </c>
      <c r="Z23" s="111">
        <v>99.82</v>
      </c>
      <c r="AA23" s="104"/>
      <c r="AB23" s="106"/>
      <c r="AC23" s="88"/>
    </row>
    <row r="24" spans="24:29" ht="18.75">
      <c r="X24" s="107">
        <v>2565</v>
      </c>
      <c r="Y24" s="110">
        <v>3.36</v>
      </c>
      <c r="Z24" s="113">
        <v>109.9</v>
      </c>
      <c r="AA24" s="104"/>
      <c r="AB24" s="106"/>
      <c r="AC24" s="88"/>
    </row>
    <row r="25" spans="24:29" ht="18.75">
      <c r="X25" s="101">
        <v>2566</v>
      </c>
      <c r="Y25" s="110">
        <v>3.78</v>
      </c>
      <c r="Z25" s="113">
        <v>135.7</v>
      </c>
      <c r="AA25" s="104"/>
      <c r="AB25" s="106"/>
      <c r="AC25" s="88"/>
    </row>
    <row r="26" spans="24:29" ht="18.75">
      <c r="X26" s="107"/>
      <c r="Y26" s="104"/>
      <c r="Z26" s="114"/>
      <c r="AA26" s="104"/>
      <c r="AB26" s="106"/>
      <c r="AC26" s="88"/>
    </row>
    <row r="27" spans="24:29" ht="18.75">
      <c r="X27" s="101"/>
      <c r="Y27" s="104"/>
      <c r="Z27" s="114"/>
      <c r="AA27" s="104"/>
      <c r="AB27" s="106"/>
      <c r="AC27" s="88"/>
    </row>
    <row r="28" spans="24:29" ht="18.75">
      <c r="X28" s="107"/>
      <c r="Y28" s="104"/>
      <c r="Z28" s="114"/>
      <c r="AA28" s="104"/>
      <c r="AB28" s="106"/>
      <c r="AC28" s="88"/>
    </row>
    <row r="29" spans="24:29" ht="18.75">
      <c r="X29" s="101"/>
      <c r="Y29" s="104"/>
      <c r="Z29" s="114"/>
      <c r="AA29" s="104"/>
      <c r="AB29" s="106"/>
      <c r="AC29" s="88"/>
    </row>
    <row r="30" spans="24:29" ht="18.75">
      <c r="X30" s="107"/>
      <c r="Y30" s="104"/>
      <c r="Z30" s="114"/>
      <c r="AA30" s="104"/>
      <c r="AB30" s="106"/>
      <c r="AC30" s="88"/>
    </row>
    <row r="31" spans="24:29" ht="18.75">
      <c r="X31" s="101"/>
      <c r="Y31" s="104"/>
      <c r="Z31" s="114"/>
      <c r="AA31" s="104"/>
      <c r="AB31" s="106"/>
      <c r="AC31" s="88"/>
    </row>
    <row r="32" spans="24:29" ht="18.75">
      <c r="X32" s="107"/>
      <c r="Y32" s="104"/>
      <c r="Z32" s="114"/>
      <c r="AA32" s="104"/>
      <c r="AB32" s="106"/>
      <c r="AC32" s="88"/>
    </row>
    <row r="33" spans="24:29" ht="18.75">
      <c r="X33" s="101"/>
      <c r="Y33" s="104"/>
      <c r="Z33" s="114"/>
      <c r="AA33" s="104"/>
      <c r="AB33" s="106"/>
      <c r="AC33" s="88"/>
    </row>
    <row r="34" spans="24:29" ht="18.75">
      <c r="X34" s="107"/>
      <c r="Y34" s="104"/>
      <c r="Z34" s="114"/>
      <c r="AA34" s="104"/>
      <c r="AB34" s="106"/>
      <c r="AC34" s="88"/>
    </row>
    <row r="35" spans="24:29" ht="18.75">
      <c r="X35" s="101"/>
      <c r="Y35" s="104"/>
      <c r="Z35" s="114"/>
      <c r="AA35" s="104"/>
      <c r="AB35" s="106"/>
      <c r="AC35" s="88"/>
    </row>
    <row r="36" spans="24:29" ht="18.75">
      <c r="X36" s="107"/>
      <c r="Y36" s="104"/>
      <c r="Z36" s="114"/>
      <c r="AA36" s="104"/>
      <c r="AB36" s="106"/>
      <c r="AC36" s="88"/>
    </row>
    <row r="37" spans="24:29" ht="18.75">
      <c r="X37" s="101"/>
      <c r="Y37" s="104"/>
      <c r="Z37" s="114"/>
      <c r="AA37" s="104"/>
      <c r="AB37" s="106"/>
      <c r="AC37" s="88"/>
    </row>
    <row r="38" spans="24:29" ht="18.75">
      <c r="X38" s="107"/>
      <c r="Y38" s="104"/>
      <c r="Z38" s="114"/>
      <c r="AA38" s="104"/>
      <c r="AB38" s="106"/>
      <c r="AC38" s="88"/>
    </row>
    <row r="39" spans="24:29" ht="18.75">
      <c r="X39" s="101"/>
      <c r="Y39" s="104"/>
      <c r="Z39" s="114"/>
      <c r="AA39" s="104"/>
      <c r="AB39" s="106"/>
      <c r="AC39" s="88"/>
    </row>
    <row r="40" spans="24:29" ht="18.75">
      <c r="X40" s="107"/>
      <c r="Y40" s="104"/>
      <c r="Z40" s="114"/>
      <c r="AA40" s="104"/>
      <c r="AB40" s="106"/>
      <c r="AC40" s="88"/>
    </row>
    <row r="41" spans="24:29" ht="18.75">
      <c r="X41" s="101"/>
      <c r="Y41" s="104"/>
      <c r="Z41" s="114"/>
      <c r="AA41" s="104"/>
      <c r="AB41" s="106"/>
      <c r="AC41" s="88"/>
    </row>
    <row r="42" spans="24:29" ht="18.75">
      <c r="X42" s="107"/>
      <c r="Y42" s="104"/>
      <c r="Z42" s="114"/>
      <c r="AA42" s="104"/>
      <c r="AB42" s="106"/>
      <c r="AC42" s="88"/>
    </row>
    <row r="43" spans="24:29" ht="18.75">
      <c r="X43" s="101"/>
      <c r="Y43" s="104"/>
      <c r="Z43" s="114"/>
      <c r="AA43" s="104"/>
      <c r="AB43" s="106"/>
      <c r="AC43" s="88"/>
    </row>
    <row r="44" spans="24:29" ht="18.75">
      <c r="X44" s="107"/>
      <c r="Y44" s="104"/>
      <c r="Z44" s="114"/>
      <c r="AA44" s="104"/>
      <c r="AB44" s="106"/>
      <c r="AC44" s="88"/>
    </row>
    <row r="45" spans="24:29" ht="18.75">
      <c r="X45" s="101"/>
      <c r="Y45" s="104"/>
      <c r="Z45" s="114"/>
      <c r="AA45" s="104"/>
      <c r="AB45" s="106"/>
      <c r="AC45" s="88"/>
    </row>
    <row r="46" spans="24:29" ht="18.75">
      <c r="X46" s="107"/>
      <c r="Y46" s="104"/>
      <c r="Z46" s="114"/>
      <c r="AA46" s="104"/>
      <c r="AB46" s="106"/>
      <c r="AC46" s="88"/>
    </row>
    <row r="47" spans="24:29" ht="18.75">
      <c r="X47" s="101"/>
      <c r="Y47" s="104"/>
      <c r="Z47" s="114"/>
      <c r="AA47" s="104"/>
      <c r="AB47" s="106"/>
      <c r="AC47" s="88"/>
    </row>
    <row r="48" spans="24:29" ht="18.75">
      <c r="X48" s="107"/>
      <c r="Y48" s="104"/>
      <c r="Z48" s="114"/>
      <c r="AA48" s="104"/>
      <c r="AB48" s="106"/>
      <c r="AC48" s="88"/>
    </row>
    <row r="49" spans="24:29" ht="18.75">
      <c r="X49" s="101"/>
      <c r="Y49" s="104"/>
      <c r="Z49" s="114"/>
      <c r="AA49" s="104"/>
      <c r="AB49" s="106"/>
      <c r="AC49" s="88"/>
    </row>
    <row r="50" spans="24:29" ht="18.75">
      <c r="X50" s="107"/>
      <c r="Y50" s="104"/>
      <c r="Z50" s="114"/>
      <c r="AA50" s="104"/>
      <c r="AB50" s="106"/>
      <c r="AC50" s="88"/>
    </row>
    <row r="51" spans="24:29" ht="18.75">
      <c r="X51" s="101"/>
      <c r="Y51" s="104"/>
      <c r="Z51" s="114"/>
      <c r="AA51" s="104"/>
      <c r="AB51" s="106"/>
      <c r="AC51" s="88"/>
    </row>
    <row r="52" spans="24:29" ht="18.75">
      <c r="X52" s="107"/>
      <c r="Y52" s="104"/>
      <c r="Z52" s="114"/>
      <c r="AA52" s="104"/>
      <c r="AB52" s="106"/>
      <c r="AC52" s="88"/>
    </row>
    <row r="53" spans="24:29" ht="18.75">
      <c r="X53" s="101"/>
      <c r="Y53" s="104"/>
      <c r="Z53" s="114"/>
      <c r="AA53" s="104"/>
      <c r="AB53" s="106"/>
      <c r="AC53" s="88"/>
    </row>
    <row r="54" spans="24:29" ht="18.75">
      <c r="X54" s="107"/>
      <c r="Y54" s="115"/>
      <c r="Z54" s="116"/>
      <c r="AA54" s="115"/>
      <c r="AB54" s="117"/>
      <c r="AC54" s="88"/>
    </row>
    <row r="55" spans="24:29" ht="18.75">
      <c r="X55" s="118"/>
      <c r="Y55" s="119"/>
      <c r="Z55" s="119"/>
      <c r="AA55" s="119"/>
      <c r="AB55" s="120"/>
      <c r="AC55" s="88"/>
    </row>
    <row r="56" spans="24:29" ht="18.75">
      <c r="X56" s="118"/>
      <c r="Y56" s="119"/>
      <c r="Z56" s="119"/>
      <c r="AA56" s="119"/>
      <c r="AB56" s="120"/>
      <c r="AC56" s="88"/>
    </row>
    <row r="57" spans="24:29" ht="18.75">
      <c r="X57" s="118"/>
      <c r="Y57" s="119"/>
      <c r="Z57" s="119"/>
      <c r="AA57" s="119"/>
      <c r="AB57" s="120"/>
      <c r="AC57" s="88"/>
    </row>
    <row r="58" spans="24:29" ht="18.75">
      <c r="X58" s="118"/>
      <c r="Y58" s="119"/>
      <c r="Z58" s="119"/>
      <c r="AA58" s="119"/>
      <c r="AB58" s="120"/>
      <c r="AC58" s="88"/>
    </row>
    <row r="59" spans="24:29" ht="18.75">
      <c r="X59" s="118"/>
      <c r="Y59" s="119"/>
      <c r="Z59" s="119"/>
      <c r="AA59" s="119"/>
      <c r="AB59" s="120"/>
      <c r="AC59" s="88"/>
    </row>
    <row r="60" spans="24:29" ht="18.75">
      <c r="X60" s="118"/>
      <c r="Y60" s="119"/>
      <c r="Z60" s="119"/>
      <c r="AA60" s="119"/>
      <c r="AB60" s="120"/>
      <c r="AC60" s="88"/>
    </row>
    <row r="61" spans="24:29" ht="18.75">
      <c r="X61" s="118"/>
      <c r="Y61" s="119"/>
      <c r="Z61" s="119"/>
      <c r="AA61" s="119"/>
      <c r="AB61" s="120"/>
      <c r="AC61" s="88"/>
    </row>
    <row r="62" spans="24:29" ht="18.75">
      <c r="X62" s="118"/>
      <c r="Y62" s="119"/>
      <c r="Z62" s="119"/>
      <c r="AA62" s="119"/>
      <c r="AB62" s="120"/>
      <c r="AC62" s="88"/>
    </row>
    <row r="63" spans="24:29" ht="18.75">
      <c r="X63" s="118"/>
      <c r="Y63" s="119"/>
      <c r="Z63" s="119"/>
      <c r="AA63" s="119"/>
      <c r="AB63" s="120"/>
      <c r="AC63" s="88"/>
    </row>
    <row r="64" spans="24:29" ht="18.75">
      <c r="X64" s="118"/>
      <c r="Y64" s="119"/>
      <c r="Z64" s="119"/>
      <c r="AA64" s="119"/>
      <c r="AB64" s="120"/>
      <c r="AC64" s="88"/>
    </row>
    <row r="65" spans="24:29" ht="18.75">
      <c r="X65" s="118"/>
      <c r="Y65" s="119"/>
      <c r="Z65" s="119"/>
      <c r="AA65" s="119"/>
      <c r="AB65" s="120"/>
      <c r="AC65" s="88"/>
    </row>
    <row r="66" spans="24:29" ht="18.75">
      <c r="X66" s="118"/>
      <c r="Y66" s="119"/>
      <c r="Z66" s="119"/>
      <c r="AA66" s="119"/>
      <c r="AB66" s="120"/>
      <c r="AC66" s="88"/>
    </row>
    <row r="67" spans="24:29" ht="18.75">
      <c r="X67" s="118"/>
      <c r="Y67" s="119"/>
      <c r="Z67" s="119"/>
      <c r="AA67" s="119"/>
      <c r="AB67" s="120"/>
      <c r="AC67" s="88"/>
    </row>
    <row r="68" spans="24:29" ht="18.75">
      <c r="X68" s="118"/>
      <c r="Y68" s="119"/>
      <c r="Z68" s="119"/>
      <c r="AA68" s="119"/>
      <c r="AB68" s="120"/>
      <c r="AC68" s="88"/>
    </row>
    <row r="69" spans="24:29" ht="18.75">
      <c r="X69" s="118"/>
      <c r="Y69" s="119"/>
      <c r="Z69" s="119"/>
      <c r="AA69" s="119"/>
      <c r="AB69" s="120"/>
      <c r="AC69" s="88"/>
    </row>
    <row r="70" spans="24:29" ht="18.75">
      <c r="X70" s="118"/>
      <c r="Y70" s="119"/>
      <c r="Z70" s="119"/>
      <c r="AA70" s="119"/>
      <c r="AB70" s="120"/>
      <c r="AC70" s="88"/>
    </row>
    <row r="71" spans="24:29" ht="18.75">
      <c r="X71" s="118"/>
      <c r="Y71" s="119"/>
      <c r="Z71" s="119"/>
      <c r="AA71" s="119"/>
      <c r="AB71" s="120"/>
      <c r="AC71" s="88"/>
    </row>
    <row r="72" spans="24:29" ht="18.75">
      <c r="X72" s="118"/>
      <c r="Y72" s="119"/>
      <c r="Z72" s="119"/>
      <c r="AA72" s="119"/>
      <c r="AB72" s="120"/>
      <c r="AC72" s="88"/>
    </row>
    <row r="73" spans="24:29" ht="18.75">
      <c r="X73" s="118"/>
      <c r="Y73" s="119"/>
      <c r="Z73" s="119"/>
      <c r="AA73" s="119"/>
      <c r="AB73" s="120"/>
      <c r="AC73" s="88"/>
    </row>
    <row r="74" spans="24:29" ht="18.75">
      <c r="X74" s="118"/>
      <c r="Y74" s="119"/>
      <c r="Z74" s="119"/>
      <c r="AA74" s="119"/>
      <c r="AB74" s="120"/>
      <c r="AC74" s="88"/>
    </row>
    <row r="75" spans="24:29" ht="18.75">
      <c r="X75" s="118"/>
      <c r="Y75" s="119"/>
      <c r="Z75" s="119"/>
      <c r="AA75" s="119"/>
      <c r="AB75" s="120"/>
      <c r="AC75" s="88"/>
    </row>
    <row r="76" spans="24:29" ht="18.75">
      <c r="X76" s="118"/>
      <c r="Y76" s="119"/>
      <c r="Z76" s="119"/>
      <c r="AA76" s="119"/>
      <c r="AB76" s="120"/>
      <c r="AC76" s="88"/>
    </row>
    <row r="77" spans="24:29" ht="18.75">
      <c r="X77" s="118"/>
      <c r="Y77" s="119"/>
      <c r="Z77" s="119"/>
      <c r="AA77" s="119"/>
      <c r="AB77" s="120"/>
      <c r="AC77" s="88"/>
    </row>
    <row r="78" spans="24:29" ht="18.75">
      <c r="X78" s="118"/>
      <c r="Y78" s="119"/>
      <c r="Z78" s="119"/>
      <c r="AA78" s="119"/>
      <c r="AB78" s="120"/>
      <c r="AC78" s="88"/>
    </row>
    <row r="79" spans="24:29" ht="18.75">
      <c r="X79" s="118"/>
      <c r="Y79" s="119"/>
      <c r="Z79" s="119"/>
      <c r="AA79" s="119"/>
      <c r="AB79" s="120"/>
      <c r="AC79" s="88"/>
    </row>
    <row r="80" spans="24:29" ht="18.75">
      <c r="X80" s="118"/>
      <c r="Y80" s="119"/>
      <c r="Z80" s="119"/>
      <c r="AA80" s="119"/>
      <c r="AB80" s="120"/>
      <c r="AC80" s="88"/>
    </row>
    <row r="81" spans="24:29" ht="18.75">
      <c r="X81" s="118"/>
      <c r="Y81" s="119"/>
      <c r="Z81" s="119"/>
      <c r="AA81" s="119"/>
      <c r="AB81" s="120"/>
      <c r="AC81" s="88"/>
    </row>
    <row r="82" spans="24:29" ht="18.75">
      <c r="X82" s="118"/>
      <c r="Y82" s="119"/>
      <c r="Z82" s="119"/>
      <c r="AA82" s="119"/>
      <c r="AB82" s="120"/>
      <c r="AC82" s="88"/>
    </row>
    <row r="83" spans="24:29" ht="18.75">
      <c r="X83" s="118"/>
      <c r="Y83" s="119"/>
      <c r="Z83" s="119"/>
      <c r="AA83" s="119"/>
      <c r="AB83" s="120"/>
      <c r="AC83" s="88"/>
    </row>
    <row r="84" spans="24:29" ht="18.75">
      <c r="X84" s="118"/>
      <c r="Y84" s="119"/>
      <c r="Z84" s="119"/>
      <c r="AA84" s="119"/>
      <c r="AB84" s="120"/>
      <c r="AC84" s="88"/>
    </row>
    <row r="85" spans="24:29" ht="18.75">
      <c r="X85" s="118"/>
      <c r="Y85" s="119"/>
      <c r="Z85" s="119"/>
      <c r="AA85" s="119"/>
      <c r="AB85" s="120"/>
      <c r="AC85" s="88"/>
    </row>
    <row r="86" spans="24:29" ht="18.75">
      <c r="X86" s="118"/>
      <c r="Y86" s="119"/>
      <c r="Z86" s="119"/>
      <c r="AA86" s="119"/>
      <c r="AB86" s="120"/>
      <c r="AC86" s="88"/>
    </row>
    <row r="87" spans="24:29" ht="18.75">
      <c r="X87" s="118"/>
      <c r="Y87" s="94"/>
      <c r="Z87" s="94"/>
      <c r="AA87" s="119"/>
      <c r="AB87" s="120"/>
      <c r="AC87" s="88"/>
    </row>
    <row r="88" spans="24:29" ht="18.75">
      <c r="X88" s="118"/>
      <c r="Y88" s="94"/>
      <c r="Z88" s="94"/>
      <c r="AA88" s="119"/>
      <c r="AB88" s="120"/>
      <c r="AC88" s="88"/>
    </row>
    <row r="89" spans="24:29" ht="18.75">
      <c r="X89" s="91"/>
      <c r="Y89" s="94"/>
      <c r="Z89" s="94"/>
      <c r="AA89" s="92"/>
      <c r="AB89" s="93"/>
      <c r="AC89" s="88"/>
    </row>
    <row r="90" spans="24:29" ht="18.75">
      <c r="X90" s="91"/>
      <c r="Y90" s="94"/>
      <c r="Z90" s="94"/>
      <c r="AA90" s="92"/>
      <c r="AB90" s="93"/>
      <c r="AC90" s="88"/>
    </row>
    <row r="91" spans="24:29" ht="18.75">
      <c r="X91" s="91"/>
      <c r="Y91" s="94"/>
      <c r="Z91" s="94"/>
      <c r="AA91" s="92"/>
      <c r="AB91" s="93"/>
      <c r="AC91" s="88"/>
    </row>
    <row r="92" spans="24:29" ht="18.75">
      <c r="X92" s="91"/>
      <c r="Y92" s="94"/>
      <c r="Z92" s="94"/>
      <c r="AA92" s="92"/>
      <c r="AB92" s="93"/>
      <c r="AC92" s="88"/>
    </row>
    <row r="93" spans="24:29" ht="18.75">
      <c r="X93" s="91"/>
      <c r="Y93" s="94"/>
      <c r="Z93" s="94"/>
      <c r="AA93" s="92"/>
      <c r="AB93" s="93"/>
      <c r="AC93" s="88"/>
    </row>
    <row r="94" spans="24:29" ht="18.75">
      <c r="X94" s="91"/>
      <c r="Y94" s="94"/>
      <c r="Z94" s="94"/>
      <c r="AA94" s="92"/>
      <c r="AB94" s="93"/>
      <c r="AC94" s="88"/>
    </row>
    <row r="95" spans="24:29" ht="18.75">
      <c r="X95" s="91"/>
      <c r="Y95" s="94"/>
      <c r="Z95" s="94"/>
      <c r="AA95" s="92"/>
      <c r="AB95" s="93"/>
      <c r="AC95" s="88"/>
    </row>
    <row r="96" spans="24:28" ht="18.75">
      <c r="X96" s="91"/>
      <c r="Y96" s="94"/>
      <c r="Z96" s="94"/>
      <c r="AA96" s="92"/>
      <c r="AB96" s="93"/>
    </row>
    <row r="97" spans="24:28" ht="18.75">
      <c r="X97" s="91"/>
      <c r="Y97" s="94"/>
      <c r="Z97" s="94"/>
      <c r="AA97" s="92"/>
      <c r="AB97" s="93"/>
    </row>
    <row r="98" spans="24:28" ht="18.75">
      <c r="X98" s="91"/>
      <c r="Y98" s="94"/>
      <c r="Z98" s="94"/>
      <c r="AA98" s="92"/>
      <c r="AB98" s="93"/>
    </row>
    <row r="99" spans="24:28" ht="18.75">
      <c r="X99" s="91"/>
      <c r="Y99" s="94"/>
      <c r="Z99" s="94"/>
      <c r="AA99" s="92"/>
      <c r="AB99" s="93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2010-06-10T02:56:19Z</cp:lastPrinted>
  <dcterms:created xsi:type="dcterms:W3CDTF">1997-09-23T06:43:27Z</dcterms:created>
  <dcterms:modified xsi:type="dcterms:W3CDTF">2024-06-11T04:09:51Z</dcterms:modified>
  <cp:category/>
  <cp:version/>
  <cp:contentType/>
  <cp:contentStatus/>
</cp:coreProperties>
</file>