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<sst xmlns="http://schemas.openxmlformats.org/spreadsheetml/2006/main" count="38" uniqueCount="23">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</sst>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24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005"/>
          <c:w val="0.86125"/>
          <c:h val="0.65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P.82'!$C$5:$C$26</c:f>
              <c:numCache>
                <c:ptCount val="21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  <c:pt idx="16">
                  <c:v>91.2</c:v>
                </c:pt>
                <c:pt idx="17">
                  <c:v>110.5</c:v>
                </c:pt>
                <c:pt idx="18">
                  <c:v>197.81020800000002</c:v>
                </c:pt>
                <c:pt idx="19">
                  <c:v>204.710544</c:v>
                </c:pt>
                <c:pt idx="20">
                  <c:v>171.37094399999998</c:v>
                </c:pt>
              </c:numCache>
            </c:numRef>
          </c:val>
        </c:ser>
        <c:axId val="63413191"/>
        <c:axId val="33847808"/>
      </c:barChart>
      <c:lineChart>
        <c:grouping val="standard"/>
        <c:varyColors val="0"/>
        <c:ser>
          <c:idx val="1"/>
          <c:order val="1"/>
          <c:tx>
            <c:v>ค่าเฉลี่ย (2546 - 2566 )อยู่ระหว่างค่า+-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P.82'!$E$5:$E$25</c:f>
              <c:numCache>
                <c:ptCount val="21"/>
                <c:pt idx="0">
                  <c:v>172.74584495238093</c:v>
                </c:pt>
                <c:pt idx="1">
                  <c:v>172.74584495238093</c:v>
                </c:pt>
                <c:pt idx="2">
                  <c:v>172.74584495238093</c:v>
                </c:pt>
                <c:pt idx="3">
                  <c:v>172.74584495238093</c:v>
                </c:pt>
                <c:pt idx="4">
                  <c:v>172.74584495238093</c:v>
                </c:pt>
                <c:pt idx="5">
                  <c:v>172.74584495238093</c:v>
                </c:pt>
                <c:pt idx="6">
                  <c:v>172.74584495238093</c:v>
                </c:pt>
                <c:pt idx="7">
                  <c:v>172.74584495238093</c:v>
                </c:pt>
                <c:pt idx="8">
                  <c:v>172.74584495238093</c:v>
                </c:pt>
                <c:pt idx="9">
                  <c:v>172.74584495238093</c:v>
                </c:pt>
                <c:pt idx="10">
                  <c:v>172.74584495238093</c:v>
                </c:pt>
                <c:pt idx="11">
                  <c:v>172.74584495238093</c:v>
                </c:pt>
                <c:pt idx="12">
                  <c:v>172.74584495238093</c:v>
                </c:pt>
                <c:pt idx="13">
                  <c:v>172.74584495238093</c:v>
                </c:pt>
                <c:pt idx="14">
                  <c:v>172.74584495238093</c:v>
                </c:pt>
                <c:pt idx="15">
                  <c:v>172.74584495238093</c:v>
                </c:pt>
                <c:pt idx="16">
                  <c:v>172.74584495238093</c:v>
                </c:pt>
                <c:pt idx="17">
                  <c:v>172.74584495238093</c:v>
                </c:pt>
                <c:pt idx="18">
                  <c:v>172.74584495238093</c:v>
                </c:pt>
                <c:pt idx="19">
                  <c:v>172.74584495238093</c:v>
                </c:pt>
                <c:pt idx="20">
                  <c:v>172.74584495238093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P.82'!$H$5:$H$25</c:f>
              <c:numCache>
                <c:ptCount val="21"/>
                <c:pt idx="0">
                  <c:v>239.05491721248262</c:v>
                </c:pt>
                <c:pt idx="1">
                  <c:v>239.05491721248262</c:v>
                </c:pt>
                <c:pt idx="2">
                  <c:v>239.05491721248262</c:v>
                </c:pt>
                <c:pt idx="3">
                  <c:v>239.05491721248262</c:v>
                </c:pt>
                <c:pt idx="4">
                  <c:v>239.05491721248262</c:v>
                </c:pt>
                <c:pt idx="5">
                  <c:v>239.05491721248262</c:v>
                </c:pt>
                <c:pt idx="6">
                  <c:v>239.05491721248262</c:v>
                </c:pt>
                <c:pt idx="7">
                  <c:v>239.05491721248262</c:v>
                </c:pt>
                <c:pt idx="8">
                  <c:v>239.05491721248262</c:v>
                </c:pt>
                <c:pt idx="9">
                  <c:v>239.05491721248262</c:v>
                </c:pt>
                <c:pt idx="10">
                  <c:v>239.05491721248262</c:v>
                </c:pt>
                <c:pt idx="11">
                  <c:v>239.05491721248262</c:v>
                </c:pt>
                <c:pt idx="12">
                  <c:v>239.05491721248262</c:v>
                </c:pt>
                <c:pt idx="13">
                  <c:v>239.05491721248262</c:v>
                </c:pt>
                <c:pt idx="14">
                  <c:v>239.05491721248262</c:v>
                </c:pt>
                <c:pt idx="15">
                  <c:v>239.05491721248262</c:v>
                </c:pt>
                <c:pt idx="16">
                  <c:v>239.05491721248262</c:v>
                </c:pt>
                <c:pt idx="17">
                  <c:v>239.05491721248262</c:v>
                </c:pt>
                <c:pt idx="18">
                  <c:v>239.05491721248262</c:v>
                </c:pt>
                <c:pt idx="19">
                  <c:v>239.05491721248262</c:v>
                </c:pt>
                <c:pt idx="20">
                  <c:v>239.05491721248262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P.82'!$F$5:$F$25</c:f>
              <c:numCache>
                <c:ptCount val="21"/>
                <c:pt idx="0">
                  <c:v>106.43677269227925</c:v>
                </c:pt>
                <c:pt idx="1">
                  <c:v>106.43677269227925</c:v>
                </c:pt>
                <c:pt idx="2">
                  <c:v>106.43677269227925</c:v>
                </c:pt>
                <c:pt idx="3">
                  <c:v>106.43677269227925</c:v>
                </c:pt>
                <c:pt idx="4">
                  <c:v>106.43677269227925</c:v>
                </c:pt>
                <c:pt idx="5">
                  <c:v>106.43677269227925</c:v>
                </c:pt>
                <c:pt idx="6">
                  <c:v>106.43677269227925</c:v>
                </c:pt>
                <c:pt idx="7">
                  <c:v>106.43677269227925</c:v>
                </c:pt>
                <c:pt idx="8">
                  <c:v>106.43677269227925</c:v>
                </c:pt>
                <c:pt idx="9">
                  <c:v>106.43677269227925</c:v>
                </c:pt>
                <c:pt idx="10">
                  <c:v>106.43677269227925</c:v>
                </c:pt>
                <c:pt idx="11">
                  <c:v>106.43677269227925</c:v>
                </c:pt>
                <c:pt idx="12">
                  <c:v>106.43677269227925</c:v>
                </c:pt>
                <c:pt idx="13">
                  <c:v>106.43677269227925</c:v>
                </c:pt>
                <c:pt idx="14">
                  <c:v>106.43677269227925</c:v>
                </c:pt>
                <c:pt idx="15">
                  <c:v>106.43677269227925</c:v>
                </c:pt>
                <c:pt idx="16">
                  <c:v>106.43677269227925</c:v>
                </c:pt>
                <c:pt idx="17">
                  <c:v>106.43677269227925</c:v>
                </c:pt>
                <c:pt idx="18">
                  <c:v>106.43677269227925</c:v>
                </c:pt>
                <c:pt idx="19">
                  <c:v>106.43677269227925</c:v>
                </c:pt>
                <c:pt idx="20">
                  <c:v>106.43677269227925</c:v>
                </c:pt>
              </c:numCache>
            </c:numRef>
          </c:val>
          <c:smooth val="0"/>
        </c:ser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847808"/>
        <c:crossesAt val="0"/>
        <c:auto val="1"/>
        <c:lblOffset val="100"/>
        <c:tickLblSkip val="1"/>
        <c:noMultiLvlLbl val="0"/>
      </c:catAx>
      <c:valAx>
        <c:axId val="3384780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41319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6925"/>
          <c:w val="0.989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อ.แม่วาง จ.เชียงใหม่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325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P.82'!$C$5:$C$26</c:f>
              <c:numCache>
                <c:ptCount val="21"/>
                <c:pt idx="0">
                  <c:v>104.613</c:v>
                </c:pt>
                <c:pt idx="1">
                  <c:v>124.095968</c:v>
                </c:pt>
                <c:pt idx="2">
                  <c:v>159.441696</c:v>
                </c:pt>
                <c:pt idx="3">
                  <c:v>256.2192</c:v>
                </c:pt>
                <c:pt idx="4">
                  <c:v>292.39488000000017</c:v>
                </c:pt>
                <c:pt idx="5">
                  <c:v>243.56591999999998</c:v>
                </c:pt>
                <c:pt idx="6">
                  <c:v>194.12</c:v>
                </c:pt>
                <c:pt idx="7">
                  <c:v>175.57776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87.82</c:v>
                </c:pt>
                <c:pt idx="12">
                  <c:v>66.26793599999999</c:v>
                </c:pt>
                <c:pt idx="13">
                  <c:v>132.185088</c:v>
                </c:pt>
                <c:pt idx="14">
                  <c:v>205</c:v>
                </c:pt>
                <c:pt idx="15">
                  <c:v>129.7</c:v>
                </c:pt>
                <c:pt idx="16">
                  <c:v>91.2</c:v>
                </c:pt>
                <c:pt idx="17">
                  <c:v>110.5</c:v>
                </c:pt>
                <c:pt idx="18">
                  <c:v>197.81020800000002</c:v>
                </c:pt>
                <c:pt idx="19">
                  <c:v>204.710544</c:v>
                </c:pt>
                <c:pt idx="20">
                  <c:v>171.37094399999998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(2546 - 2566)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P.82'!$E$5:$E$25</c:f>
              <c:numCache>
                <c:ptCount val="21"/>
                <c:pt idx="0">
                  <c:v>172.74584495238093</c:v>
                </c:pt>
                <c:pt idx="1">
                  <c:v>172.74584495238093</c:v>
                </c:pt>
                <c:pt idx="2">
                  <c:v>172.74584495238093</c:v>
                </c:pt>
                <c:pt idx="3">
                  <c:v>172.74584495238093</c:v>
                </c:pt>
                <c:pt idx="4">
                  <c:v>172.74584495238093</c:v>
                </c:pt>
                <c:pt idx="5">
                  <c:v>172.74584495238093</c:v>
                </c:pt>
                <c:pt idx="6">
                  <c:v>172.74584495238093</c:v>
                </c:pt>
                <c:pt idx="7">
                  <c:v>172.74584495238093</c:v>
                </c:pt>
                <c:pt idx="8">
                  <c:v>172.74584495238093</c:v>
                </c:pt>
                <c:pt idx="9">
                  <c:v>172.74584495238093</c:v>
                </c:pt>
                <c:pt idx="10">
                  <c:v>172.74584495238093</c:v>
                </c:pt>
                <c:pt idx="11">
                  <c:v>172.74584495238093</c:v>
                </c:pt>
                <c:pt idx="12">
                  <c:v>172.74584495238093</c:v>
                </c:pt>
                <c:pt idx="13">
                  <c:v>172.74584495238093</c:v>
                </c:pt>
                <c:pt idx="14">
                  <c:v>172.74584495238093</c:v>
                </c:pt>
                <c:pt idx="15">
                  <c:v>172.74584495238093</c:v>
                </c:pt>
                <c:pt idx="16">
                  <c:v>172.74584495238093</c:v>
                </c:pt>
                <c:pt idx="17">
                  <c:v>172.74584495238093</c:v>
                </c:pt>
                <c:pt idx="18">
                  <c:v>172.74584495238093</c:v>
                </c:pt>
                <c:pt idx="19">
                  <c:v>172.74584495238093</c:v>
                </c:pt>
                <c:pt idx="20">
                  <c:v>172.74584495238093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P.82'!$D$5:$D$26</c:f>
              <c:numCache>
                <c:ptCount val="21"/>
                <c:pt idx="20">
                  <c:v>171.37094399999998</c:v>
                </c:pt>
              </c:numCache>
            </c:numRef>
          </c:val>
          <c:smooth val="0"/>
        </c:ser>
        <c:marker val="1"/>
        <c:axId val="36194817"/>
        <c:axId val="57317898"/>
      </c:line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317898"/>
        <c:crossesAt val="0"/>
        <c:auto val="1"/>
        <c:lblOffset val="100"/>
        <c:tickLblSkip val="1"/>
        <c:noMultiLvlLbl val="0"/>
      </c:catAx>
      <c:valAx>
        <c:axId val="5731789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194817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0.5015</cdr:y>
    </cdr:from>
    <cdr:to>
      <cdr:x>0.67475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3086100"/>
          <a:ext cx="128587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173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0.668</cdr:x>
      <cdr:y>0.40875</cdr:y>
    </cdr:from>
    <cdr:to>
      <cdr:x>0.81225</cdr:x>
      <cdr:y>0.4475</cdr:y>
    </cdr:to>
    <cdr:sp>
      <cdr:nvSpPr>
        <cdr:cNvPr id="2" name="TextBox 1"/>
        <cdr:cNvSpPr txBox="1">
          <a:spLocks noChangeArrowheads="1"/>
        </cdr:cNvSpPr>
      </cdr:nvSpPr>
      <cdr:spPr>
        <a:xfrm>
          <a:off x="6276975" y="2514600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0.39675</cdr:x>
      <cdr:y>0.59775</cdr:y>
    </cdr:from>
    <cdr:to>
      <cdr:x>0.541</cdr:x>
      <cdr:y>0.63525</cdr:y>
    </cdr:to>
    <cdr:sp>
      <cdr:nvSpPr>
        <cdr:cNvPr id="3" name="TextBox 1"/>
        <cdr:cNvSpPr txBox="1">
          <a:spLocks noChangeArrowheads="1"/>
        </cdr:cNvSpPr>
      </cdr:nvSpPr>
      <cdr:spPr>
        <a:xfrm>
          <a:off x="3724275" y="3686175"/>
          <a:ext cx="1352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</cdr:x>
      <cdr:y>0.386</cdr:y>
    </cdr:from>
    <cdr:to>
      <cdr:x>0.2405</cdr:x>
      <cdr:y>0.5495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381250"/>
          <a:ext cx="628650" cy="10096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8">
        <v>104.613</v>
      </c>
      <c r="D5" s="59"/>
      <c r="E5" s="60">
        <f aca="true" t="shared" si="0" ref="E5:E25">$C$64</f>
        <v>172.74584495238093</v>
      </c>
      <c r="F5" s="61">
        <f aca="true" t="shared" si="1" ref="F5:F25">+$C$67</f>
        <v>106.43677269227925</v>
      </c>
      <c r="G5" s="62">
        <f aca="true" t="shared" si="2" ref="G5:G25">$C$65</f>
        <v>66.30907226010169</v>
      </c>
      <c r="H5" s="63">
        <f aca="true" t="shared" si="3" ref="H5:H25">+$C$68</f>
        <v>239.05491721248262</v>
      </c>
      <c r="I5" s="2">
        <v>1</v>
      </c>
    </row>
    <row r="6" spans="2:9" ht="11.25">
      <c r="B6" s="22">
        <v>2547</v>
      </c>
      <c r="C6" s="64">
        <v>124.095968</v>
      </c>
      <c r="D6" s="59"/>
      <c r="E6" s="65">
        <f t="shared" si="0"/>
        <v>172.74584495238093</v>
      </c>
      <c r="F6" s="66">
        <f t="shared" si="1"/>
        <v>106.43677269227925</v>
      </c>
      <c r="G6" s="67">
        <f t="shared" si="2"/>
        <v>66.30907226010169</v>
      </c>
      <c r="H6" s="68">
        <f t="shared" si="3"/>
        <v>239.05491721248262</v>
      </c>
      <c r="I6" s="2">
        <f>I5+1</f>
        <v>2</v>
      </c>
    </row>
    <row r="7" spans="2:9" ht="11.25">
      <c r="B7" s="22">
        <v>2548</v>
      </c>
      <c r="C7" s="64">
        <v>159.441696</v>
      </c>
      <c r="D7" s="59"/>
      <c r="E7" s="65">
        <f t="shared" si="0"/>
        <v>172.74584495238093</v>
      </c>
      <c r="F7" s="66">
        <f t="shared" si="1"/>
        <v>106.43677269227925</v>
      </c>
      <c r="G7" s="67">
        <f t="shared" si="2"/>
        <v>66.30907226010169</v>
      </c>
      <c r="H7" s="68">
        <f t="shared" si="3"/>
        <v>239.05491721248262</v>
      </c>
      <c r="I7" s="2">
        <f aca="true" t="shared" si="4" ref="I7:I25">I6+1</f>
        <v>3</v>
      </c>
    </row>
    <row r="8" spans="2:9" ht="11.25">
      <c r="B8" s="22">
        <v>2549</v>
      </c>
      <c r="C8" s="64">
        <v>256.2192</v>
      </c>
      <c r="D8" s="59"/>
      <c r="E8" s="65">
        <f t="shared" si="0"/>
        <v>172.74584495238093</v>
      </c>
      <c r="F8" s="66">
        <f t="shared" si="1"/>
        <v>106.43677269227925</v>
      </c>
      <c r="G8" s="67">
        <f t="shared" si="2"/>
        <v>66.30907226010169</v>
      </c>
      <c r="H8" s="68">
        <f t="shared" si="3"/>
        <v>239.05491721248262</v>
      </c>
      <c r="I8" s="2">
        <f t="shared" si="4"/>
        <v>4</v>
      </c>
    </row>
    <row r="9" spans="2:9" ht="11.25">
      <c r="B9" s="22">
        <v>2550</v>
      </c>
      <c r="C9" s="64">
        <v>292.39488000000017</v>
      </c>
      <c r="D9" s="59"/>
      <c r="E9" s="65">
        <f t="shared" si="0"/>
        <v>172.74584495238093</v>
      </c>
      <c r="F9" s="66">
        <f t="shared" si="1"/>
        <v>106.43677269227925</v>
      </c>
      <c r="G9" s="67">
        <f t="shared" si="2"/>
        <v>66.30907226010169</v>
      </c>
      <c r="H9" s="68">
        <f t="shared" si="3"/>
        <v>239.05491721248262</v>
      </c>
      <c r="I9" s="2">
        <f t="shared" si="4"/>
        <v>5</v>
      </c>
    </row>
    <row r="10" spans="2:9" ht="11.25">
      <c r="B10" s="22">
        <v>2551</v>
      </c>
      <c r="C10" s="64">
        <v>243.56591999999998</v>
      </c>
      <c r="D10" s="59"/>
      <c r="E10" s="65">
        <f t="shared" si="0"/>
        <v>172.74584495238093</v>
      </c>
      <c r="F10" s="66">
        <f t="shared" si="1"/>
        <v>106.43677269227925</v>
      </c>
      <c r="G10" s="67">
        <f t="shared" si="2"/>
        <v>66.30907226010169</v>
      </c>
      <c r="H10" s="68">
        <f t="shared" si="3"/>
        <v>239.05491721248262</v>
      </c>
      <c r="I10" s="2">
        <f t="shared" si="4"/>
        <v>6</v>
      </c>
    </row>
    <row r="11" spans="2:9" ht="11.25">
      <c r="B11" s="22">
        <v>2552</v>
      </c>
      <c r="C11" s="64">
        <v>194.12</v>
      </c>
      <c r="D11" s="59"/>
      <c r="E11" s="65">
        <f t="shared" si="0"/>
        <v>172.74584495238093</v>
      </c>
      <c r="F11" s="66">
        <f t="shared" si="1"/>
        <v>106.43677269227925</v>
      </c>
      <c r="G11" s="67">
        <f t="shared" si="2"/>
        <v>66.30907226010169</v>
      </c>
      <c r="H11" s="68">
        <f t="shared" si="3"/>
        <v>239.05491721248262</v>
      </c>
      <c r="I11" s="2">
        <f t="shared" si="4"/>
        <v>7</v>
      </c>
    </row>
    <row r="12" spans="2:9" ht="11.25">
      <c r="B12" s="22">
        <v>2553</v>
      </c>
      <c r="C12" s="64">
        <v>175.57776</v>
      </c>
      <c r="D12" s="59"/>
      <c r="E12" s="65">
        <f t="shared" si="0"/>
        <v>172.74584495238093</v>
      </c>
      <c r="F12" s="66">
        <f t="shared" si="1"/>
        <v>106.43677269227925</v>
      </c>
      <c r="G12" s="67">
        <f t="shared" si="2"/>
        <v>66.30907226010169</v>
      </c>
      <c r="H12" s="68">
        <f t="shared" si="3"/>
        <v>239.05491721248262</v>
      </c>
      <c r="I12" s="2">
        <f t="shared" si="4"/>
        <v>8</v>
      </c>
    </row>
    <row r="13" spans="2:9" ht="11.25">
      <c r="B13" s="22">
        <v>2554</v>
      </c>
      <c r="C13" s="64">
        <v>306.955008</v>
      </c>
      <c r="D13" s="59"/>
      <c r="E13" s="65">
        <f t="shared" si="0"/>
        <v>172.74584495238093</v>
      </c>
      <c r="F13" s="66">
        <f t="shared" si="1"/>
        <v>106.43677269227925</v>
      </c>
      <c r="G13" s="67">
        <f t="shared" si="2"/>
        <v>66.30907226010169</v>
      </c>
      <c r="H13" s="68">
        <f t="shared" si="3"/>
        <v>239.05491721248262</v>
      </c>
      <c r="I13" s="2">
        <f t="shared" si="4"/>
        <v>9</v>
      </c>
    </row>
    <row r="14" spans="2:9" ht="11.25">
      <c r="B14" s="22">
        <v>2555</v>
      </c>
      <c r="C14" s="64">
        <v>199.33862400000004</v>
      </c>
      <c r="D14" s="59"/>
      <c r="E14" s="65">
        <f t="shared" si="0"/>
        <v>172.74584495238093</v>
      </c>
      <c r="F14" s="66">
        <f t="shared" si="1"/>
        <v>106.43677269227925</v>
      </c>
      <c r="G14" s="67">
        <f t="shared" si="2"/>
        <v>66.30907226010169</v>
      </c>
      <c r="H14" s="68">
        <f t="shared" si="3"/>
        <v>239.05491721248262</v>
      </c>
      <c r="I14" s="2">
        <f t="shared" si="4"/>
        <v>10</v>
      </c>
    </row>
    <row r="15" spans="2:9" ht="11.25">
      <c r="B15" s="22">
        <v>2556</v>
      </c>
      <c r="C15" s="64">
        <v>174.775968</v>
      </c>
      <c r="D15" s="59"/>
      <c r="E15" s="65">
        <f t="shared" si="0"/>
        <v>172.74584495238093</v>
      </c>
      <c r="F15" s="66">
        <f t="shared" si="1"/>
        <v>106.43677269227925</v>
      </c>
      <c r="G15" s="67">
        <f t="shared" si="2"/>
        <v>66.30907226010169</v>
      </c>
      <c r="H15" s="68">
        <f t="shared" si="3"/>
        <v>239.05491721248262</v>
      </c>
      <c r="I15" s="2">
        <f t="shared" si="4"/>
        <v>11</v>
      </c>
    </row>
    <row r="16" spans="2:9" ht="11.25">
      <c r="B16" s="22">
        <v>2557</v>
      </c>
      <c r="C16" s="64">
        <v>87.82</v>
      </c>
      <c r="D16" s="59"/>
      <c r="E16" s="65">
        <f t="shared" si="0"/>
        <v>172.74584495238093</v>
      </c>
      <c r="F16" s="66">
        <f t="shared" si="1"/>
        <v>106.43677269227925</v>
      </c>
      <c r="G16" s="67">
        <f t="shared" si="2"/>
        <v>66.30907226010169</v>
      </c>
      <c r="H16" s="68">
        <f t="shared" si="3"/>
        <v>239.05491721248262</v>
      </c>
      <c r="I16" s="2">
        <f t="shared" si="4"/>
        <v>12</v>
      </c>
    </row>
    <row r="17" spans="2:9" ht="11.25">
      <c r="B17" s="22">
        <v>2558</v>
      </c>
      <c r="C17" s="64">
        <v>66.26793599999999</v>
      </c>
      <c r="D17" s="59"/>
      <c r="E17" s="65">
        <f t="shared" si="0"/>
        <v>172.74584495238093</v>
      </c>
      <c r="F17" s="66">
        <f t="shared" si="1"/>
        <v>106.43677269227925</v>
      </c>
      <c r="G17" s="67">
        <f t="shared" si="2"/>
        <v>66.30907226010169</v>
      </c>
      <c r="H17" s="68">
        <f t="shared" si="3"/>
        <v>239.05491721248262</v>
      </c>
      <c r="I17" s="2">
        <f t="shared" si="4"/>
        <v>13</v>
      </c>
    </row>
    <row r="18" spans="2:9" ht="11.25">
      <c r="B18" s="22">
        <v>2559</v>
      </c>
      <c r="C18" s="64">
        <v>132.185088</v>
      </c>
      <c r="D18" s="59"/>
      <c r="E18" s="65">
        <f t="shared" si="0"/>
        <v>172.74584495238093</v>
      </c>
      <c r="F18" s="66">
        <f t="shared" si="1"/>
        <v>106.43677269227925</v>
      </c>
      <c r="G18" s="67">
        <f t="shared" si="2"/>
        <v>66.30907226010169</v>
      </c>
      <c r="H18" s="68">
        <f t="shared" si="3"/>
        <v>239.05491721248262</v>
      </c>
      <c r="I18" s="2">
        <f t="shared" si="4"/>
        <v>14</v>
      </c>
    </row>
    <row r="19" spans="2:9" ht="11.25">
      <c r="B19" s="70">
        <v>2560</v>
      </c>
      <c r="C19" s="69">
        <v>205</v>
      </c>
      <c r="D19" s="59"/>
      <c r="E19" s="65">
        <f t="shared" si="0"/>
        <v>172.74584495238093</v>
      </c>
      <c r="F19" s="66">
        <f t="shared" si="1"/>
        <v>106.43677269227925</v>
      </c>
      <c r="G19" s="67">
        <f t="shared" si="2"/>
        <v>66.30907226010169</v>
      </c>
      <c r="H19" s="68">
        <f t="shared" si="3"/>
        <v>239.05491721248262</v>
      </c>
      <c r="I19" s="2">
        <f t="shared" si="4"/>
        <v>15</v>
      </c>
    </row>
    <row r="20" spans="2:9" ht="11.25">
      <c r="B20" s="22">
        <v>2561</v>
      </c>
      <c r="C20" s="64">
        <v>129.7</v>
      </c>
      <c r="D20" s="59"/>
      <c r="E20" s="65">
        <f t="shared" si="0"/>
        <v>172.74584495238093</v>
      </c>
      <c r="F20" s="66">
        <f t="shared" si="1"/>
        <v>106.43677269227925</v>
      </c>
      <c r="G20" s="67">
        <f t="shared" si="2"/>
        <v>66.30907226010169</v>
      </c>
      <c r="H20" s="68">
        <f t="shared" si="3"/>
        <v>239.05491721248262</v>
      </c>
      <c r="I20" s="2">
        <f t="shared" si="4"/>
        <v>16</v>
      </c>
    </row>
    <row r="21" spans="2:9" ht="11.25">
      <c r="B21" s="22">
        <v>2562</v>
      </c>
      <c r="C21" s="64">
        <v>91.2</v>
      </c>
      <c r="D21" s="59"/>
      <c r="E21" s="65">
        <f t="shared" si="0"/>
        <v>172.74584495238093</v>
      </c>
      <c r="F21" s="66">
        <f t="shared" si="1"/>
        <v>106.43677269227925</v>
      </c>
      <c r="G21" s="67">
        <f t="shared" si="2"/>
        <v>66.30907226010169</v>
      </c>
      <c r="H21" s="68">
        <f t="shared" si="3"/>
        <v>239.05491721248262</v>
      </c>
      <c r="I21" s="2">
        <f t="shared" si="4"/>
        <v>17</v>
      </c>
    </row>
    <row r="22" spans="2:9" ht="11.25">
      <c r="B22" s="22">
        <v>2563</v>
      </c>
      <c r="C22" s="64">
        <v>110.5</v>
      </c>
      <c r="D22" s="71"/>
      <c r="E22" s="65">
        <f t="shared" si="0"/>
        <v>172.74584495238093</v>
      </c>
      <c r="F22" s="66">
        <f t="shared" si="1"/>
        <v>106.43677269227925</v>
      </c>
      <c r="G22" s="67">
        <f t="shared" si="2"/>
        <v>66.30907226010169</v>
      </c>
      <c r="H22" s="68">
        <f t="shared" si="3"/>
        <v>239.05491721248262</v>
      </c>
      <c r="I22" s="2">
        <f t="shared" si="4"/>
        <v>18</v>
      </c>
    </row>
    <row r="23" spans="2:9" ht="11.25">
      <c r="B23" s="22">
        <v>2564</v>
      </c>
      <c r="C23" s="64">
        <v>197.81020800000002</v>
      </c>
      <c r="D23" s="59"/>
      <c r="E23" s="65">
        <f t="shared" si="0"/>
        <v>172.74584495238093</v>
      </c>
      <c r="F23" s="66">
        <f t="shared" si="1"/>
        <v>106.43677269227925</v>
      </c>
      <c r="G23" s="67">
        <f t="shared" si="2"/>
        <v>66.30907226010169</v>
      </c>
      <c r="H23" s="68">
        <f t="shared" si="3"/>
        <v>239.05491721248262</v>
      </c>
      <c r="I23" s="2">
        <f t="shared" si="4"/>
        <v>19</v>
      </c>
    </row>
    <row r="24" spans="2:14" ht="11.25">
      <c r="B24" s="22">
        <v>2565</v>
      </c>
      <c r="C24" s="64">
        <v>204.710544</v>
      </c>
      <c r="D24" s="59"/>
      <c r="E24" s="65">
        <f t="shared" si="0"/>
        <v>172.74584495238093</v>
      </c>
      <c r="F24" s="66">
        <f t="shared" si="1"/>
        <v>106.43677269227925</v>
      </c>
      <c r="G24" s="67">
        <f t="shared" si="2"/>
        <v>66.30907226010169</v>
      </c>
      <c r="H24" s="68">
        <f t="shared" si="3"/>
        <v>239.05491721248262</v>
      </c>
      <c r="I24" s="2">
        <f t="shared" si="4"/>
        <v>20</v>
      </c>
      <c r="K24" s="78" t="str">
        <f>'[1]std. - P.1'!$K$106:$N$106</f>
        <v>ปี 2566 ปริมาณน้ำสะสม 1 เม.ย.66 - 31 มี.ค.66</v>
      </c>
      <c r="L24" s="78"/>
      <c r="M24" s="78"/>
      <c r="N24" s="78"/>
    </row>
    <row r="25" spans="2:9" ht="11.25">
      <c r="B25" s="72">
        <v>2566</v>
      </c>
      <c r="C25" s="73">
        <v>171.37094399999998</v>
      </c>
      <c r="D25" s="74">
        <f>C25</f>
        <v>171.37094399999998</v>
      </c>
      <c r="E25" s="65">
        <f t="shared" si="0"/>
        <v>172.74584495238093</v>
      </c>
      <c r="F25" s="66">
        <f t="shared" si="1"/>
        <v>106.43677269227925</v>
      </c>
      <c r="G25" s="67">
        <f t="shared" si="2"/>
        <v>66.30907226010169</v>
      </c>
      <c r="H25" s="68">
        <f t="shared" si="3"/>
        <v>239.05491721248262</v>
      </c>
      <c r="I25" s="2">
        <f t="shared" si="4"/>
        <v>21</v>
      </c>
    </row>
    <row r="26" spans="2:8" ht="11.25" hidden="1">
      <c r="B26" s="72">
        <v>2567</v>
      </c>
      <c r="C26" s="73">
        <v>3.978720000000003</v>
      </c>
      <c r="D26" s="74">
        <f>C26</f>
        <v>3.978720000000003</v>
      </c>
      <c r="E26" s="65"/>
      <c r="F26" s="66"/>
      <c r="G26" s="67"/>
      <c r="H26" s="68"/>
    </row>
    <row r="27" spans="2:8" ht="11.25">
      <c r="B27" s="22"/>
      <c r="C27" s="69"/>
      <c r="D27" s="59"/>
      <c r="E27" s="65"/>
      <c r="F27" s="66"/>
      <c r="G27" s="67"/>
      <c r="H27" s="68"/>
    </row>
    <row r="28" spans="2:8" ht="11.25">
      <c r="B28" s="22"/>
      <c r="C28" s="69"/>
      <c r="D28" s="59"/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AVERAGE(C5:C25)</f>
        <v>172.74584495238093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STDEV(C5:C25)</f>
        <v>66.30907226010169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0.3838533556531008</v>
      </c>
      <c r="D66" s="37"/>
      <c r="E66" s="48">
        <f>C66*100</f>
        <v>38.38533556531008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14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106.43677269227925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4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239.05491721248262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3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21</v>
      </c>
    </row>
    <row r="72" ht="11.25">
      <c r="C72" s="2">
        <f>COUNTIF(C5:C23,"&gt;241")</f>
        <v>4</v>
      </c>
    </row>
    <row r="73" ht="11.25">
      <c r="C73" s="2">
        <f>COUNTIF(C5:C23,"&lt;98")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2024-05-29T02:48:45Z</dcterms:modified>
  <cp:category/>
  <cp:version/>
  <cp:contentType/>
  <cp:contentStatus/>
</cp:coreProperties>
</file>