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<sst xmlns="http://schemas.openxmlformats.org/spreadsheetml/2006/main" count="29" uniqueCount="24">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</sst>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3.5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'P.82-H.05'!$A$7:$A$28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'P.82-H.05'!$N$7:$N$28</c:f>
              <c:numCache>
                <c:ptCount val="22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110.46</c:v>
                </c:pt>
                <c:pt idx="18">
                  <c:v>197.81020800000002</c:v>
                </c:pt>
                <c:pt idx="19">
                  <c:v>204.710544</c:v>
                </c:pt>
                <c:pt idx="20">
                  <c:v>171.37094399999998</c:v>
                </c:pt>
                <c:pt idx="21">
                  <c:v>3.978720000000003</c:v>
                </c:pt>
              </c:numCache>
            </c:numRef>
          </c:val>
        </c:ser>
        <c:gapWidth val="100"/>
        <c:axId val="61319874"/>
        <c:axId val="15007955"/>
      </c:barChart>
      <c:lineChart>
        <c:grouping val="standard"/>
        <c:varyColors val="0"/>
        <c:ser>
          <c:idx val="1"/>
          <c:order val="1"/>
          <c:tx>
            <c:v>ค่าเฉลี่ย 172.1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'P.82-H.05'!$P$7:$P$27</c:f>
              <c:numCache>
                <c:ptCount val="21"/>
                <c:pt idx="0">
                  <c:v>172.10100380952383</c:v>
                </c:pt>
                <c:pt idx="1">
                  <c:v>172.10100380952383</c:v>
                </c:pt>
                <c:pt idx="2">
                  <c:v>172.10100380952383</c:v>
                </c:pt>
                <c:pt idx="3">
                  <c:v>172.10100380952383</c:v>
                </c:pt>
                <c:pt idx="4">
                  <c:v>172.10100380952383</c:v>
                </c:pt>
                <c:pt idx="5">
                  <c:v>172.10100380952383</c:v>
                </c:pt>
                <c:pt idx="6">
                  <c:v>172.10100380952383</c:v>
                </c:pt>
                <c:pt idx="7">
                  <c:v>172.10100380952383</c:v>
                </c:pt>
                <c:pt idx="8">
                  <c:v>172.10100380952383</c:v>
                </c:pt>
                <c:pt idx="9">
                  <c:v>172.10100380952383</c:v>
                </c:pt>
                <c:pt idx="10">
                  <c:v>172.10100380952383</c:v>
                </c:pt>
                <c:pt idx="11">
                  <c:v>172.10100380952383</c:v>
                </c:pt>
                <c:pt idx="12">
                  <c:v>172.10100380952383</c:v>
                </c:pt>
                <c:pt idx="13">
                  <c:v>172.10100380952383</c:v>
                </c:pt>
                <c:pt idx="14">
                  <c:v>172.10100380952383</c:v>
                </c:pt>
                <c:pt idx="15">
                  <c:v>172.10100380952383</c:v>
                </c:pt>
                <c:pt idx="16">
                  <c:v>172.10100380952383</c:v>
                </c:pt>
                <c:pt idx="17">
                  <c:v>172.10100380952383</c:v>
                </c:pt>
                <c:pt idx="18">
                  <c:v>172.10100380952383</c:v>
                </c:pt>
                <c:pt idx="19">
                  <c:v>172.10100380952383</c:v>
                </c:pt>
                <c:pt idx="20">
                  <c:v>172.10100380952383</c:v>
                </c:pt>
              </c:numCache>
            </c:numRef>
          </c:val>
          <c:smooth val="0"/>
        </c:ser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007955"/>
        <c:crossesAt val="0"/>
        <c:auto val="1"/>
        <c:lblOffset val="100"/>
        <c:tickLblSkip val="1"/>
        <c:noMultiLvlLbl val="0"/>
      </c:catAx>
      <c:valAx>
        <c:axId val="1500795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22">
      <selection activeCell="N35" sqref="N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7">$N$33</f>
        <v>172.10100380952383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5">+N8*1000000/(365*86400)</f>
        <v>3.9350573313039066</v>
      </c>
      <c r="P8" s="37">
        <f t="shared" si="0"/>
        <v>172.10100380952383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172.10100380952383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172.10100380952383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172.10100380952383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172.10100380952383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172.10100380952383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172.10100380952383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172.10100380952383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172.10100380952383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172.10100380952383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172.10100380952383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172.10100380952383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172.10100380952383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172.10100380952383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172.10100380952383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172.10100380952383</v>
      </c>
      <c r="Q23" s="38"/>
    </row>
    <row r="24" spans="1:17" ht="15" customHeight="1">
      <c r="A24" s="32">
        <v>2563</v>
      </c>
      <c r="B24" s="34">
        <v>4.24</v>
      </c>
      <c r="C24" s="34">
        <v>5.31</v>
      </c>
      <c r="D24" s="34">
        <v>5.61</v>
      </c>
      <c r="E24" s="34">
        <v>7.3</v>
      </c>
      <c r="F24" s="34">
        <v>13.47</v>
      </c>
      <c r="G24" s="34">
        <v>18.25</v>
      </c>
      <c r="H24" s="34">
        <v>17.86</v>
      </c>
      <c r="I24" s="34">
        <v>14.09</v>
      </c>
      <c r="J24" s="34">
        <v>8.58</v>
      </c>
      <c r="K24" s="34">
        <v>6.92</v>
      </c>
      <c r="L24" s="34">
        <v>5.2</v>
      </c>
      <c r="M24" s="34">
        <v>3.63</v>
      </c>
      <c r="N24" s="35">
        <f t="shared" si="3"/>
        <v>110.46</v>
      </c>
      <c r="O24" s="36">
        <f t="shared" si="2"/>
        <v>3.502663622526636</v>
      </c>
      <c r="P24" s="37">
        <f t="shared" si="0"/>
        <v>172.10100380952383</v>
      </c>
      <c r="Q24" s="38"/>
    </row>
    <row r="25" spans="1:17" ht="15" customHeight="1">
      <c r="A25" s="32">
        <v>2564</v>
      </c>
      <c r="B25" s="34">
        <v>6.811776000000003</v>
      </c>
      <c r="C25" s="34">
        <v>5.751647999999999</v>
      </c>
      <c r="D25" s="34">
        <v>5.601312000000003</v>
      </c>
      <c r="E25" s="34">
        <v>17.96688</v>
      </c>
      <c r="F25" s="34">
        <v>14.916096000000005</v>
      </c>
      <c r="G25" s="34">
        <v>53.60083200000001</v>
      </c>
      <c r="H25" s="34">
        <v>37.416384</v>
      </c>
      <c r="I25" s="34">
        <v>21.53088</v>
      </c>
      <c r="J25" s="34">
        <v>14.199840000000005</v>
      </c>
      <c r="K25" s="34">
        <v>8.019648</v>
      </c>
      <c r="L25" s="34">
        <v>5.612544000000003</v>
      </c>
      <c r="M25" s="34">
        <v>6.382368000000003</v>
      </c>
      <c r="N25" s="35">
        <f>SUM(B25:M25)</f>
        <v>197.81020800000002</v>
      </c>
      <c r="O25" s="36">
        <f t="shared" si="2"/>
        <v>6.272520547945207</v>
      </c>
      <c r="P25" s="37">
        <f t="shared" si="0"/>
        <v>172.10100380952383</v>
      </c>
      <c r="Q25" s="38"/>
    </row>
    <row r="26" spans="1:17" ht="15" customHeight="1">
      <c r="A26" s="32">
        <v>2565</v>
      </c>
      <c r="B26" s="34">
        <v>6.321024000000002</v>
      </c>
      <c r="C26" s="34">
        <v>20.123423999999996</v>
      </c>
      <c r="D26" s="34">
        <v>5.932224000000003</v>
      </c>
      <c r="E26" s="34">
        <v>13.436063999999995</v>
      </c>
      <c r="F26" s="34">
        <v>23.397119999999994</v>
      </c>
      <c r="G26" s="34">
        <v>43.985808</v>
      </c>
      <c r="H26" s="34">
        <v>46.33545599999998</v>
      </c>
      <c r="I26" s="34">
        <v>16.72963199999999</v>
      </c>
      <c r="J26" s="34">
        <v>10.202976000000003</v>
      </c>
      <c r="K26" s="34">
        <v>6.9526080000000015</v>
      </c>
      <c r="L26" s="34">
        <v>5.529600000000003</v>
      </c>
      <c r="M26" s="34">
        <v>5.764608000000005</v>
      </c>
      <c r="N26" s="35">
        <f>SUM(B26:M26)</f>
        <v>204.710544</v>
      </c>
      <c r="O26" s="36">
        <f>+N26*1000000/(365*86400)</f>
        <v>6.491328767123288</v>
      </c>
      <c r="P26" s="37">
        <f t="shared" si="0"/>
        <v>172.10100380952383</v>
      </c>
      <c r="Q26" s="38"/>
    </row>
    <row r="27" spans="1:17" ht="15" customHeight="1">
      <c r="A27" s="32">
        <v>2566</v>
      </c>
      <c r="B27" s="34">
        <v>4.200768000000003</v>
      </c>
      <c r="C27" s="34">
        <v>6.682176000000003</v>
      </c>
      <c r="D27" s="34">
        <v>4.696704000000004</v>
      </c>
      <c r="E27" s="34">
        <v>8.593344000000004</v>
      </c>
      <c r="F27" s="34">
        <v>9.376128000000007</v>
      </c>
      <c r="G27" s="34">
        <v>46.503935999999996</v>
      </c>
      <c r="H27" s="34">
        <v>37.90627199999998</v>
      </c>
      <c r="I27" s="34">
        <v>18.664127999999998</v>
      </c>
      <c r="J27" s="34">
        <v>13.485311999999995</v>
      </c>
      <c r="K27" s="34">
        <v>10.699775999999995</v>
      </c>
      <c r="L27" s="34">
        <v>5.808672000000002</v>
      </c>
      <c r="M27" s="34">
        <v>4.753728000000005</v>
      </c>
      <c r="N27" s="35">
        <f>SUM(B27:M27)</f>
        <v>171.37094399999998</v>
      </c>
      <c r="O27" s="36">
        <f>+N27*1000000/(365*86400)</f>
        <v>5.434136986301369</v>
      </c>
      <c r="P27" s="37">
        <f t="shared" si="0"/>
        <v>172.10100380952383</v>
      </c>
      <c r="Q27" s="38"/>
    </row>
    <row r="28" spans="1:17" ht="15" customHeight="1">
      <c r="A28" s="41">
        <v>2567</v>
      </c>
      <c r="B28" s="42">
        <v>3.978720000000003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>
        <f>SUM(B28:M28)</f>
        <v>3.978720000000003</v>
      </c>
      <c r="O28" s="44">
        <f>+N28*1000000/(365*86400)</f>
        <v>0.12616438356164394</v>
      </c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3" t="s">
        <v>19</v>
      </c>
      <c r="B32" s="39">
        <f>MAX(B7:B27)</f>
        <v>9.027935999999999</v>
      </c>
      <c r="C32" s="39">
        <f aca="true" t="shared" si="4" ref="C32:M32">MAX(C7:C27)</f>
        <v>28.15</v>
      </c>
      <c r="D32" s="39">
        <f t="shared" si="4"/>
        <v>18.582048</v>
      </c>
      <c r="E32" s="39">
        <f t="shared" si="4"/>
        <v>18.859392</v>
      </c>
      <c r="F32" s="39">
        <f t="shared" si="4"/>
        <v>29.796768</v>
      </c>
      <c r="G32" s="39">
        <f t="shared" si="4"/>
        <v>68.61456000000003</v>
      </c>
      <c r="H32" s="39">
        <f t="shared" si="4"/>
        <v>70.58534399999998</v>
      </c>
      <c r="I32" s="39">
        <f t="shared" si="4"/>
        <v>45.96</v>
      </c>
      <c r="J32" s="39">
        <f t="shared" si="4"/>
        <v>34.73625600000003</v>
      </c>
      <c r="K32" s="39">
        <f t="shared" si="4"/>
        <v>28.211328000000005</v>
      </c>
      <c r="L32" s="39">
        <f t="shared" si="4"/>
        <v>22.802688000000067</v>
      </c>
      <c r="M32" s="39">
        <f t="shared" si="4"/>
        <v>18.897408000000002</v>
      </c>
      <c r="N32" s="39">
        <f>MAX(N7:N27)</f>
        <v>306.955008</v>
      </c>
      <c r="O32" s="36">
        <f>+N32*1000000/(365*86400)</f>
        <v>9.733479452054794</v>
      </c>
      <c r="P32" s="40"/>
      <c r="Q32" s="38"/>
    </row>
    <row r="33" spans="1:17" ht="15" customHeight="1">
      <c r="A33" s="33" t="s">
        <v>16</v>
      </c>
      <c r="B33" s="39">
        <f>AVERAGE(B7:B27)</f>
        <v>4.172076952380952</v>
      </c>
      <c r="C33" s="39">
        <f aca="true" t="shared" si="5" ref="C33:M33">AVERAGE(C7:C27)</f>
        <v>9.374921142857142</v>
      </c>
      <c r="D33" s="39">
        <f t="shared" si="5"/>
        <v>9.086669714285714</v>
      </c>
      <c r="E33" s="39">
        <f t="shared" si="5"/>
        <v>11.392641904761907</v>
      </c>
      <c r="F33" s="39">
        <f t="shared" si="5"/>
        <v>16.264807238095237</v>
      </c>
      <c r="G33" s="39">
        <f t="shared" si="5"/>
        <v>35.956859428571434</v>
      </c>
      <c r="H33" s="39">
        <f t="shared" si="5"/>
        <v>32.91306666666666</v>
      </c>
      <c r="I33" s="39">
        <f t="shared" si="5"/>
        <v>19.307721523809523</v>
      </c>
      <c r="J33" s="39">
        <f t="shared" si="5"/>
        <v>12.834284190476192</v>
      </c>
      <c r="K33" s="39">
        <f t="shared" si="5"/>
        <v>9.459830857142855</v>
      </c>
      <c r="L33" s="39">
        <f t="shared" si="5"/>
        <v>6.175004952380957</v>
      </c>
      <c r="M33" s="39">
        <f t="shared" si="5"/>
        <v>5.163119238095239</v>
      </c>
      <c r="N33" s="39">
        <f>SUM(B33:M33)</f>
        <v>172.10100380952383</v>
      </c>
      <c r="O33" s="36">
        <f>+N33*1000000/(365*86400)</f>
        <v>5.457287030997077</v>
      </c>
      <c r="P33" s="40"/>
      <c r="Q33" s="38"/>
    </row>
    <row r="34" spans="1:17" ht="15" customHeight="1">
      <c r="A34" s="33" t="s">
        <v>20</v>
      </c>
      <c r="B34" s="39">
        <f>MIN(B7:B27)</f>
        <v>0.6350400000000004</v>
      </c>
      <c r="C34" s="39">
        <f aca="true" t="shared" si="6" ref="C34:M34">MIN(C7:C27)</f>
        <v>0.91</v>
      </c>
      <c r="D34" s="39">
        <f t="shared" si="6"/>
        <v>2.45</v>
      </c>
      <c r="E34" s="39">
        <f t="shared" si="6"/>
        <v>2.2498559999999905</v>
      </c>
      <c r="F34" s="39">
        <f t="shared" si="6"/>
        <v>8.825759999999999</v>
      </c>
      <c r="G34" s="39">
        <f t="shared" si="6"/>
        <v>12.86</v>
      </c>
      <c r="H34" s="39">
        <f t="shared" si="6"/>
        <v>9.1</v>
      </c>
      <c r="I34" s="39">
        <f t="shared" si="6"/>
        <v>7.67</v>
      </c>
      <c r="J34" s="39">
        <f t="shared" si="6"/>
        <v>4.39</v>
      </c>
      <c r="K34" s="39">
        <f t="shared" si="6"/>
        <v>3.51</v>
      </c>
      <c r="L34" s="39">
        <f t="shared" si="6"/>
        <v>2.3</v>
      </c>
      <c r="M34" s="39">
        <f t="shared" si="6"/>
        <v>1.65</v>
      </c>
      <c r="N34" s="39">
        <f>MIN(N7:N27)</f>
        <v>66.25</v>
      </c>
      <c r="O34" s="36">
        <f>+N34*1000000/(365*86400)</f>
        <v>2.100773718924404</v>
      </c>
      <c r="P34" s="40"/>
      <c r="Q34" s="38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2016-07-11T03:40:47Z</cp:lastPrinted>
  <dcterms:created xsi:type="dcterms:W3CDTF">1994-01-31T08:04:27Z</dcterms:created>
  <dcterms:modified xsi:type="dcterms:W3CDTF">2024-05-27T02:34:50Z</dcterms:modified>
  <cp:category/>
  <cp:version/>
  <cp:contentType/>
  <cp:contentStatus/>
</cp:coreProperties>
</file>