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3"/>
  </bookViews>
  <sheets>
    <sheet name="กราฟ-P.82" sheetId="1" r:id="rId1"/>
    <sheet name="ปริมาณน้ำสูงสุด" sheetId="2" r:id="rId2"/>
    <sheet name="ปริมาณน้ำต่ำสุด" sheetId="3" r:id="rId3"/>
    <sheet name="Data P.82" sheetId="4" r:id="rId4"/>
  </sheets>
  <definedNames>
    <definedName name="Print_Area_MI">#REF!</definedName>
    <definedName name="_xlnm.Print_Titles" localSheetId="3">'Data P.82'!$1:$8</definedName>
  </definedNames>
  <calcPr fullCalcOnLoad="1"/>
</workbook>
</file>

<file path=xl/sharedStrings.xml><?xml version="1.0" encoding="utf-8"?>
<sst xmlns="http://schemas.openxmlformats.org/spreadsheetml/2006/main" count="45" uniqueCount="24">
  <si>
    <t xml:space="preserve">       ปริมาณน้ำรายปี</t>
  </si>
  <si>
    <t xml:space="preserve"> </t>
  </si>
  <si>
    <t>ZG</t>
  </si>
  <si>
    <t>สถานี :  P.82 บ้านสบวิน  น้ำแม่วาง   อ.แม่วาง  จ.เชียงใหม่</t>
  </si>
  <si>
    <t>พื้นที่รับน้ำ 389    ตร.กม.</t>
  </si>
  <si>
    <t>ตลิ่งฝั่งซ้าย 402.63 ม.(รทก.) ตลิ่งฝั่งขวา  402.06 ม.(รทก.) ท้องน้ำ 397.24  ม.(รทก.) ศูนย์เสาระดับน้ำ 400.196 ม.(รทก.)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</si>
  <si>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</si>
  <si>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</si>
  <si>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</si>
  <si>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</si>
  <si>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</si>
  <si>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</si>
  <si>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</si>
  <si>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</si>
  <si>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</si>
  <si>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</si>
  <si>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</si>
  <si>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</si>
  <si>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</si>
  <si>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</si>
  <si>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2. เปลี่ยนราคาศูนย์เสาระดับ 396.829 ม. เป็น 400.196 ม. ปี 2552</t>
  </si>
  <si>
    <r>
      <t>หมายเหตุ</t>
    </r>
    <r>
      <rPr>
        <sz val="14"/>
        <rFont val="Angsana New"/>
        <family val="1"/>
      </rPr>
      <t xml:space="preserve"> 1. ปีน้ำเริ่มตั้งแต่ 31 เม.ย. ถึง 31 มี.ค. ของปีต่อไป</t>
    </r>
  </si>
  <si>
    <t>เปลี่ยนZG.เป็น400.196</t>
  </si>
  <si>
    <t>ZG.เดิม 396.829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</si>
</sst>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฿&quot;#,##0_);[Red]\(&quot;฿&quot;#,##0\)"/>
    <numFmt numFmtId="177" formatCode="&quot;฿&quot;#,##0.00_);[Red]\(&quot;฿&quot;#,##0.00\)"/>
    <numFmt numFmtId="178" formatCode="0.00_)"/>
    <numFmt numFmtId="179" formatCode="0_)"/>
    <numFmt numFmtId="180" formatCode="0_);\(0\)"/>
    <numFmt numFmtId="181" formatCode="0.000"/>
    <numFmt numFmtId="182" formatCode="d\ \ด\ด\ด"/>
    <numFmt numFmtId="183" formatCode="bbbb"/>
    <numFmt numFmtId="184" formatCode="#,##0.00_ ;\-#,##0.00\ "/>
  </numFmts>
  <fonts count="73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Angsana New"/>
      <family val="1"/>
    </font>
    <font>
      <b/>
      <sz val="22"/>
      <name val="Angsana New"/>
      <family val="1"/>
    </font>
    <font>
      <sz val="14"/>
      <color indexed="10"/>
      <name val="AngsanaUPC"/>
      <family val="1"/>
    </font>
    <font>
      <b/>
      <sz val="16"/>
      <name val="Angsana New"/>
      <family val="1"/>
    </font>
    <font>
      <b/>
      <sz val="14"/>
      <name val="Angsana New"/>
      <family val="1"/>
    </font>
    <font>
      <sz val="14"/>
      <color indexed="8"/>
      <name val="Angsana New"/>
      <family val="1"/>
    </font>
    <font>
      <b/>
      <sz val="12"/>
      <name val="Angsana New"/>
      <family val="1"/>
    </font>
    <font>
      <sz val="13"/>
      <color indexed="8"/>
      <name val="AngsanaUPC"/>
      <family val="1"/>
    </font>
    <font>
      <sz val="14"/>
      <color indexed="8"/>
      <name val="AngsanaUPC"/>
      <family val="1"/>
    </font>
    <font>
      <u val="single"/>
      <sz val="14"/>
      <name val="Angsana New"/>
      <family val="1"/>
    </font>
    <font>
      <sz val="14"/>
      <color indexed="12"/>
      <name val="AngsanaUPC"/>
      <family val="1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.75"/>
      <color indexed="12"/>
      <name val="TH SarabunPSK"/>
      <family val="0"/>
    </font>
    <font>
      <sz val="16.75"/>
      <color indexed="10"/>
      <name val="TH SarabunPSK"/>
      <family val="0"/>
    </font>
    <font>
      <b/>
      <sz val="16.75"/>
      <color indexed="12"/>
      <name val="TH SarabunPSK"/>
      <family val="0"/>
    </font>
    <font>
      <b/>
      <sz val="20"/>
      <color indexed="12"/>
      <name val="TH SarabunPSK"/>
      <family val="0"/>
    </font>
    <font>
      <sz val="12.85"/>
      <color indexed="12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105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7" fillId="12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0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4" borderId="0" applyNumberFormat="0" applyBorder="0" applyAlignment="0" applyProtection="0"/>
    <xf numFmtId="0" fontId="58" fillId="35" borderId="0" applyNumberFormat="0" applyBorder="0" applyAlignment="0" applyProtection="0"/>
    <xf numFmtId="0" fontId="59" fillId="36" borderId="1" applyNumberFormat="0" applyAlignment="0" applyProtection="0"/>
    <xf numFmtId="0" fontId="60" fillId="37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2" fillId="38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6" fillId="39" borderId="1" applyNumberFormat="0" applyAlignment="0" applyProtection="0"/>
    <xf numFmtId="0" fontId="67" fillId="0" borderId="6" applyNumberFormat="0" applyFill="0" applyAlignment="0" applyProtection="0"/>
    <xf numFmtId="0" fontId="68" fillId="40" borderId="0" applyNumberFormat="0" applyBorder="0" applyAlignment="0" applyProtection="0"/>
    <xf numFmtId="0" fontId="0" fillId="41" borderId="7" applyNumberFormat="0" applyFont="0" applyAlignment="0" applyProtection="0"/>
    <xf numFmtId="0" fontId="69" fillId="36" borderId="8" applyNumberFormat="0" applyAlignment="0" applyProtection="0"/>
    <xf numFmtId="9" fontId="4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0" fontId="14" fillId="42" borderId="10" applyNumberFormat="0" applyAlignment="0" applyProtection="0"/>
    <xf numFmtId="0" fontId="11" fillId="0" borderId="11" applyNumberFormat="0" applyFill="0" applyAlignment="0" applyProtection="0"/>
    <xf numFmtId="0" fontId="19" fillId="43" borderId="0" applyNumberFormat="0" applyBorder="0" applyAlignment="0" applyProtection="0"/>
    <xf numFmtId="0" fontId="20" fillId="44" borderId="12" applyNumberFormat="0" applyAlignment="0" applyProtection="0"/>
    <xf numFmtId="0" fontId="10" fillId="44" borderId="1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0" fillId="0" borderId="0">
      <alignment/>
      <protection/>
    </xf>
    <xf numFmtId="0" fontId="16" fillId="19" borderId="13" applyNumberFormat="0" applyAlignment="0" applyProtection="0"/>
    <xf numFmtId="0" fontId="17" fillId="19" borderId="0" applyNumberFormat="0" applyBorder="0" applyAlignment="0" applyProtection="0"/>
    <xf numFmtId="0" fontId="18" fillId="0" borderId="14" applyNumberFormat="0" applyFill="0" applyAlignment="0" applyProtection="0"/>
    <xf numFmtId="0" fontId="7" fillId="45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48" borderId="0" applyNumberFormat="0" applyBorder="0" applyAlignment="0" applyProtection="0"/>
    <xf numFmtId="0" fontId="0" fillId="10" borderId="15" applyNumberFormat="0" applyFont="0" applyAlignment="0" applyProtection="0"/>
    <xf numFmtId="0" fontId="21" fillId="0" borderId="16" applyNumberFormat="0" applyFill="0" applyAlignment="0" applyProtection="0"/>
    <xf numFmtId="0" fontId="22" fillId="0" borderId="17" applyNumberFormat="0" applyFill="0" applyAlignment="0" applyProtection="0"/>
    <xf numFmtId="0" fontId="23" fillId="0" borderId="18" applyNumberFormat="0" applyFill="0" applyAlignment="0" applyProtection="0"/>
    <xf numFmtId="0" fontId="23" fillId="0" borderId="0" applyNumberFormat="0" applyFill="0" applyBorder="0" applyAlignment="0" applyProtection="0"/>
  </cellStyleXfs>
  <cellXfs count="108">
    <xf numFmtId="178" fontId="0" fillId="0" borderId="0" xfId="0" applyAlignment="1">
      <alignment/>
    </xf>
    <xf numFmtId="0" fontId="24" fillId="0" borderId="0" xfId="90" applyFont="1">
      <alignment/>
      <protection/>
    </xf>
    <xf numFmtId="182" fontId="25" fillId="0" borderId="0" xfId="90" applyNumberFormat="1" applyFont="1" applyAlignment="1">
      <alignment horizontal="centerContinuous"/>
      <protection/>
    </xf>
    <xf numFmtId="2" fontId="24" fillId="0" borderId="0" xfId="90" applyNumberFormat="1" applyFont="1" applyAlignment="1">
      <alignment horizontal="centerContinuous"/>
      <protection/>
    </xf>
    <xf numFmtId="182" fontId="24" fillId="0" borderId="0" xfId="90" applyNumberFormat="1" applyFont="1" applyAlignment="1">
      <alignment horizontal="centerContinuous"/>
      <protection/>
    </xf>
    <xf numFmtId="0" fontId="0" fillId="0" borderId="0" xfId="90">
      <alignment/>
      <protection/>
    </xf>
    <xf numFmtId="0" fontId="0" fillId="0" borderId="0" xfId="90" applyAlignment="1">
      <alignment horizontal="center"/>
      <protection/>
    </xf>
    <xf numFmtId="0" fontId="26" fillId="0" borderId="0" xfId="90" applyFont="1" applyAlignment="1">
      <alignment horizontal="center"/>
      <protection/>
    </xf>
    <xf numFmtId="0" fontId="24" fillId="0" borderId="0" xfId="90" applyFont="1" applyAlignment="1">
      <alignment horizontal="center"/>
      <protection/>
    </xf>
    <xf numFmtId="2" fontId="24" fillId="0" borderId="0" xfId="90" applyNumberFormat="1" applyFont="1">
      <alignment/>
      <protection/>
    </xf>
    <xf numFmtId="182" fontId="24" fillId="0" borderId="0" xfId="90" applyNumberFormat="1" applyFont="1" applyAlignment="1">
      <alignment horizontal="right"/>
      <protection/>
    </xf>
    <xf numFmtId="2" fontId="24" fillId="0" borderId="0" xfId="90" applyNumberFormat="1" applyFont="1" applyAlignment="1">
      <alignment horizontal="center"/>
      <protection/>
    </xf>
    <xf numFmtId="182" fontId="24" fillId="0" borderId="0" xfId="90" applyNumberFormat="1" applyFont="1" applyAlignment="1">
      <alignment horizontal="center"/>
      <protection/>
    </xf>
    <xf numFmtId="2" fontId="24" fillId="0" borderId="0" xfId="90" applyNumberFormat="1" applyFont="1" applyAlignment="1">
      <alignment horizontal="right"/>
      <protection/>
    </xf>
    <xf numFmtId="182" fontId="24" fillId="0" borderId="0" xfId="90" applyNumberFormat="1" applyFont="1">
      <alignment/>
      <protection/>
    </xf>
    <xf numFmtId="0" fontId="27" fillId="0" borderId="0" xfId="90" applyFont="1" applyAlignment="1">
      <alignment horizontal="left"/>
      <protection/>
    </xf>
    <xf numFmtId="2" fontId="28" fillId="0" borderId="0" xfId="90" applyNumberFormat="1" applyFont="1">
      <alignment/>
      <protection/>
    </xf>
    <xf numFmtId="182" fontId="28" fillId="0" borderId="0" xfId="90" applyNumberFormat="1" applyFont="1" applyAlignment="1">
      <alignment horizontal="right"/>
      <protection/>
    </xf>
    <xf numFmtId="0" fontId="28" fillId="0" borderId="0" xfId="90" applyFont="1">
      <alignment/>
      <protection/>
    </xf>
    <xf numFmtId="182" fontId="28" fillId="0" borderId="0" xfId="90" applyNumberFormat="1" applyFont="1">
      <alignment/>
      <protection/>
    </xf>
    <xf numFmtId="2" fontId="28" fillId="0" borderId="0" xfId="90" applyNumberFormat="1" applyFont="1" applyAlignment="1">
      <alignment horizontal="right"/>
      <protection/>
    </xf>
    <xf numFmtId="182" fontId="27" fillId="0" borderId="0" xfId="90" applyNumberFormat="1" applyFont="1" applyAlignment="1">
      <alignment horizontal="center"/>
      <protection/>
    </xf>
    <xf numFmtId="0" fontId="26" fillId="0" borderId="0" xfId="90" applyFont="1">
      <alignment/>
      <protection/>
    </xf>
    <xf numFmtId="183" fontId="29" fillId="0" borderId="0" xfId="90" applyNumberFormat="1" applyFont="1" applyBorder="1">
      <alignment/>
      <protection/>
    </xf>
    <xf numFmtId="2" fontId="29" fillId="0" borderId="0" xfId="90" applyNumberFormat="1" applyFont="1" applyBorder="1">
      <alignment/>
      <protection/>
    </xf>
    <xf numFmtId="0" fontId="28" fillId="0" borderId="0" xfId="90" applyFont="1" applyAlignment="1">
      <alignment horizontal="left"/>
      <protection/>
    </xf>
    <xf numFmtId="2" fontId="28" fillId="0" borderId="0" xfId="90" applyNumberFormat="1" applyFont="1" applyAlignment="1">
      <alignment horizontal="left"/>
      <protection/>
    </xf>
    <xf numFmtId="2" fontId="28" fillId="0" borderId="0" xfId="90" applyNumberFormat="1" applyFont="1" applyAlignment="1">
      <alignment horizontal="center"/>
      <protection/>
    </xf>
    <xf numFmtId="182" fontId="28" fillId="0" borderId="0" xfId="90" applyNumberFormat="1" applyFont="1" applyAlignment="1">
      <alignment horizontal="center"/>
      <protection/>
    </xf>
    <xf numFmtId="0" fontId="28" fillId="0" borderId="19" xfId="90" applyFont="1" applyBorder="1" applyAlignment="1">
      <alignment horizontal="center"/>
      <protection/>
    </xf>
    <xf numFmtId="2" fontId="28" fillId="0" borderId="20" xfId="90" applyNumberFormat="1" applyFont="1" applyBorder="1" applyAlignment="1">
      <alignment horizontal="centerContinuous"/>
      <protection/>
    </xf>
    <xf numFmtId="0" fontId="28" fillId="0" borderId="20" xfId="90" applyFont="1" applyBorder="1" applyAlignment="1">
      <alignment horizontal="centerContinuous"/>
      <protection/>
    </xf>
    <xf numFmtId="182" fontId="30" fillId="0" borderId="20" xfId="90" applyNumberFormat="1" applyFont="1" applyBorder="1" applyAlignment="1">
      <alignment horizontal="centerContinuous"/>
      <protection/>
    </xf>
    <xf numFmtId="2" fontId="30" fillId="0" borderId="20" xfId="90" applyNumberFormat="1" applyFont="1" applyBorder="1" applyAlignment="1">
      <alignment horizontal="centerContinuous"/>
      <protection/>
    </xf>
    <xf numFmtId="182" fontId="30" fillId="0" borderId="21" xfId="90" applyNumberFormat="1" applyFont="1" applyBorder="1" applyAlignment="1">
      <alignment horizontal="centerContinuous"/>
      <protection/>
    </xf>
    <xf numFmtId="182" fontId="28" fillId="0" borderId="20" xfId="90" applyNumberFormat="1" applyFont="1" applyBorder="1" applyAlignment="1">
      <alignment horizontal="centerContinuous"/>
      <protection/>
    </xf>
    <xf numFmtId="2" fontId="28" fillId="0" borderId="22" xfId="90" applyNumberFormat="1" applyFont="1" applyBorder="1" applyAlignment="1">
      <alignment horizontal="centerContinuous"/>
      <protection/>
    </xf>
    <xf numFmtId="2" fontId="30" fillId="0" borderId="23" xfId="90" applyNumberFormat="1" applyFont="1" applyBorder="1" applyAlignment="1">
      <alignment horizontal="centerContinuous"/>
      <protection/>
    </xf>
    <xf numFmtId="2" fontId="31" fillId="0" borderId="0" xfId="90" applyNumberFormat="1" applyFont="1" applyBorder="1">
      <alignment/>
      <protection/>
    </xf>
    <xf numFmtId="0" fontId="28" fillId="0" borderId="24" xfId="90" applyFont="1" applyBorder="1" applyAlignment="1">
      <alignment horizontal="center"/>
      <protection/>
    </xf>
    <xf numFmtId="2" fontId="28" fillId="0" borderId="25" xfId="90" applyNumberFormat="1" applyFont="1" applyBorder="1" applyAlignment="1">
      <alignment horizontal="centerContinuous"/>
      <protection/>
    </xf>
    <xf numFmtId="0" fontId="28" fillId="0" borderId="26" xfId="90" applyFont="1" applyBorder="1" applyAlignment="1">
      <alignment horizontal="centerContinuous"/>
      <protection/>
    </xf>
    <xf numFmtId="182" fontId="28" fillId="0" borderId="25" xfId="90" applyNumberFormat="1" applyFont="1" applyBorder="1" applyAlignment="1">
      <alignment horizontal="centerContinuous"/>
      <protection/>
    </xf>
    <xf numFmtId="0" fontId="28" fillId="0" borderId="25" xfId="90" applyFont="1" applyBorder="1" applyAlignment="1">
      <alignment horizontal="centerContinuous"/>
      <protection/>
    </xf>
    <xf numFmtId="182" fontId="28" fillId="0" borderId="27" xfId="90" applyNumberFormat="1" applyFont="1" applyBorder="1" applyAlignment="1">
      <alignment horizontal="centerContinuous"/>
      <protection/>
    </xf>
    <xf numFmtId="2" fontId="28" fillId="0" borderId="26" xfId="90" applyNumberFormat="1" applyFont="1" applyBorder="1" applyAlignment="1">
      <alignment horizontal="centerContinuous"/>
      <protection/>
    </xf>
    <xf numFmtId="2" fontId="24" fillId="0" borderId="0" xfId="90" applyNumberFormat="1" applyFont="1" applyBorder="1">
      <alignment/>
      <protection/>
    </xf>
    <xf numFmtId="2" fontId="28" fillId="0" borderId="24" xfId="90" applyNumberFormat="1" applyFont="1" applyBorder="1" applyAlignment="1">
      <alignment horizontal="center"/>
      <protection/>
    </xf>
    <xf numFmtId="2" fontId="30" fillId="0" borderId="28" xfId="90" applyNumberFormat="1" applyFont="1" applyBorder="1">
      <alignment/>
      <protection/>
    </xf>
    <xf numFmtId="182" fontId="30" fillId="0" borderId="28" xfId="90" applyNumberFormat="1" applyFont="1" applyBorder="1" applyAlignment="1">
      <alignment horizontal="center"/>
      <protection/>
    </xf>
    <xf numFmtId="2" fontId="30" fillId="0" borderId="28" xfId="90" applyNumberFormat="1" applyFont="1" applyBorder="1" applyAlignment="1">
      <alignment horizontal="left"/>
      <protection/>
    </xf>
    <xf numFmtId="2" fontId="30" fillId="0" borderId="28" xfId="90" applyNumberFormat="1" applyFont="1" applyBorder="1" applyAlignment="1">
      <alignment horizontal="center"/>
      <protection/>
    </xf>
    <xf numFmtId="182" fontId="30" fillId="0" borderId="24" xfId="90" applyNumberFormat="1" applyFont="1" applyBorder="1" applyAlignment="1">
      <alignment horizontal="center"/>
      <protection/>
    </xf>
    <xf numFmtId="2" fontId="0" fillId="0" borderId="0" xfId="90" applyNumberFormat="1">
      <alignment/>
      <protection/>
    </xf>
    <xf numFmtId="0" fontId="28" fillId="0" borderId="27" xfId="90" applyFont="1" applyBorder="1">
      <alignment/>
      <protection/>
    </xf>
    <xf numFmtId="2" fontId="30" fillId="0" borderId="25" xfId="90" applyNumberFormat="1" applyFont="1" applyBorder="1">
      <alignment/>
      <protection/>
    </xf>
    <xf numFmtId="2" fontId="30" fillId="0" borderId="25" xfId="90" applyNumberFormat="1" applyFont="1" applyBorder="1" applyAlignment="1">
      <alignment horizontal="center"/>
      <protection/>
    </xf>
    <xf numFmtId="182" fontId="30" fillId="0" borderId="25" xfId="90" applyNumberFormat="1" applyFont="1" applyBorder="1" applyAlignment="1">
      <alignment horizontal="right"/>
      <protection/>
    </xf>
    <xf numFmtId="182" fontId="30" fillId="0" borderId="25" xfId="90" applyNumberFormat="1" applyFont="1" applyBorder="1" applyAlignment="1">
      <alignment horizontal="center"/>
      <protection/>
    </xf>
    <xf numFmtId="182" fontId="30" fillId="0" borderId="27" xfId="90" applyNumberFormat="1" applyFont="1" applyBorder="1">
      <alignment/>
      <protection/>
    </xf>
    <xf numFmtId="0" fontId="29" fillId="0" borderId="24" xfId="90" applyFont="1" applyBorder="1">
      <alignment/>
      <protection/>
    </xf>
    <xf numFmtId="2" fontId="29" fillId="0" borderId="29" xfId="90" applyNumberFormat="1" applyFont="1" applyBorder="1">
      <alignment/>
      <protection/>
    </xf>
    <xf numFmtId="2" fontId="29" fillId="0" borderId="30" xfId="90" applyNumberFormat="1" applyFont="1" applyBorder="1">
      <alignment/>
      <protection/>
    </xf>
    <xf numFmtId="16" fontId="29" fillId="0" borderId="31" xfId="90" applyNumberFormat="1" applyFont="1" applyBorder="1">
      <alignment/>
      <protection/>
    </xf>
    <xf numFmtId="2" fontId="29" fillId="0" borderId="32" xfId="90" applyNumberFormat="1" applyFont="1" applyBorder="1">
      <alignment/>
      <protection/>
    </xf>
    <xf numFmtId="2" fontId="29" fillId="0" borderId="31" xfId="90" applyNumberFormat="1" applyFont="1" applyBorder="1">
      <alignment/>
      <protection/>
    </xf>
    <xf numFmtId="2" fontId="0" fillId="0" borderId="0" xfId="90" applyNumberFormat="1" applyFont="1">
      <alignment/>
      <protection/>
    </xf>
    <xf numFmtId="0" fontId="0" fillId="0" borderId="0" xfId="90" applyFont="1">
      <alignment/>
      <protection/>
    </xf>
    <xf numFmtId="2" fontId="24" fillId="0" borderId="0" xfId="90" applyNumberFormat="1" applyFont="1" applyBorder="1" applyAlignment="1">
      <alignment horizontal="right"/>
      <protection/>
    </xf>
    <xf numFmtId="2" fontId="26" fillId="0" borderId="0" xfId="90" applyNumberFormat="1" applyFont="1">
      <alignment/>
      <protection/>
    </xf>
    <xf numFmtId="2" fontId="24" fillId="0" borderId="0" xfId="90" applyNumberFormat="1" applyFont="1" applyFill="1" applyBorder="1">
      <alignment/>
      <protection/>
    </xf>
    <xf numFmtId="181" fontId="31" fillId="0" borderId="33" xfId="90" applyNumberFormat="1" applyFont="1" applyBorder="1">
      <alignment/>
      <protection/>
    </xf>
    <xf numFmtId="0" fontId="24" fillId="0" borderId="24" xfId="90" applyFont="1" applyBorder="1">
      <alignment/>
      <protection/>
    </xf>
    <xf numFmtId="2" fontId="24" fillId="0" borderId="30" xfId="90" applyNumberFormat="1" applyFont="1" applyBorder="1">
      <alignment/>
      <protection/>
    </xf>
    <xf numFmtId="16" fontId="24" fillId="0" borderId="31" xfId="90" applyNumberFormat="1" applyFont="1" applyBorder="1">
      <alignment/>
      <protection/>
    </xf>
    <xf numFmtId="2" fontId="24" fillId="0" borderId="30" xfId="90" applyNumberFormat="1" applyFont="1" applyBorder="1" applyAlignment="1">
      <alignment horizontal="right"/>
      <protection/>
    </xf>
    <xf numFmtId="2" fontId="24" fillId="0" borderId="29" xfId="90" applyNumberFormat="1" applyFont="1" applyBorder="1">
      <alignment/>
      <protection/>
    </xf>
    <xf numFmtId="2" fontId="24" fillId="0" borderId="31" xfId="90" applyNumberFormat="1" applyFont="1" applyBorder="1">
      <alignment/>
      <protection/>
    </xf>
    <xf numFmtId="0" fontId="24" fillId="0" borderId="24" xfId="90" applyFont="1" applyFill="1" applyBorder="1">
      <alignment/>
      <protection/>
    </xf>
    <xf numFmtId="2" fontId="24" fillId="0" borderId="29" xfId="90" applyNumberFormat="1" applyFont="1" applyFill="1" applyBorder="1">
      <alignment/>
      <protection/>
    </xf>
    <xf numFmtId="2" fontId="24" fillId="49" borderId="30" xfId="90" applyNumberFormat="1" applyFont="1" applyFill="1" applyBorder="1">
      <alignment/>
      <protection/>
    </xf>
    <xf numFmtId="16" fontId="24" fillId="0" borderId="31" xfId="90" applyNumberFormat="1" applyFont="1" applyFill="1" applyBorder="1">
      <alignment/>
      <protection/>
    </xf>
    <xf numFmtId="2" fontId="24" fillId="0" borderId="29" xfId="90" applyNumberFormat="1" applyFont="1" applyBorder="1" applyAlignment="1">
      <alignment horizontal="right"/>
      <protection/>
    </xf>
    <xf numFmtId="2" fontId="24" fillId="0" borderId="32" xfId="90" applyNumberFormat="1" applyFont="1" applyBorder="1">
      <alignment/>
      <protection/>
    </xf>
    <xf numFmtId="2" fontId="24" fillId="49" borderId="29" xfId="90" applyNumberFormat="1" applyFont="1" applyFill="1" applyBorder="1" applyAlignment="1">
      <alignment horizontal="right"/>
      <protection/>
    </xf>
    <xf numFmtId="16" fontId="24" fillId="0" borderId="31" xfId="90" applyNumberFormat="1" applyFont="1" applyFill="1" applyBorder="1" applyAlignment="1">
      <alignment horizontal="right"/>
      <protection/>
    </xf>
    <xf numFmtId="16" fontId="24" fillId="0" borderId="31" xfId="90" applyNumberFormat="1" applyFont="1" applyBorder="1" applyAlignment="1">
      <alignment horizontal="right"/>
      <protection/>
    </xf>
    <xf numFmtId="2" fontId="24" fillId="0" borderId="32" xfId="90" applyNumberFormat="1" applyFont="1" applyBorder="1" applyAlignment="1">
      <alignment horizontal="right"/>
      <protection/>
    </xf>
    <xf numFmtId="2" fontId="24" fillId="0" borderId="31" xfId="90" applyNumberFormat="1" applyFont="1" applyBorder="1" applyAlignment="1">
      <alignment horizontal="right"/>
      <protection/>
    </xf>
    <xf numFmtId="2" fontId="32" fillId="0" borderId="0" xfId="90" applyNumberFormat="1" applyFont="1">
      <alignment/>
      <protection/>
    </xf>
    <xf numFmtId="182" fontId="24" fillId="0" borderId="32" xfId="90" applyNumberFormat="1" applyFont="1" applyBorder="1" applyAlignment="1">
      <alignment horizontal="center"/>
      <protection/>
    </xf>
    <xf numFmtId="182" fontId="24" fillId="0" borderId="31" xfId="90" applyNumberFormat="1" applyFont="1" applyBorder="1" applyAlignment="1">
      <alignment horizontal="center"/>
      <protection/>
    </xf>
    <xf numFmtId="2" fontId="24" fillId="0" borderId="29" xfId="90" applyNumberFormat="1" applyFont="1" applyBorder="1" applyAlignment="1">
      <alignment horizontal="center"/>
      <protection/>
    </xf>
    <xf numFmtId="16" fontId="24" fillId="0" borderId="31" xfId="90" applyNumberFormat="1" applyFont="1" applyBorder="1" applyAlignment="1">
      <alignment horizontal="center"/>
      <protection/>
    </xf>
    <xf numFmtId="2" fontId="33" fillId="0" borderId="30" xfId="90" applyNumberFormat="1" applyFont="1" applyBorder="1">
      <alignment/>
      <protection/>
    </xf>
    <xf numFmtId="182" fontId="0" fillId="0" borderId="0" xfId="90" applyNumberFormat="1">
      <alignment/>
      <protection/>
    </xf>
    <xf numFmtId="182" fontId="24" fillId="0" borderId="31" xfId="90" applyNumberFormat="1" applyFont="1" applyBorder="1">
      <alignment/>
      <protection/>
    </xf>
    <xf numFmtId="0" fontId="24" fillId="0" borderId="27" xfId="90" applyFont="1" applyBorder="1">
      <alignment/>
      <protection/>
    </xf>
    <xf numFmtId="2" fontId="24" fillId="0" borderId="34" xfId="90" applyNumberFormat="1" applyFont="1" applyBorder="1">
      <alignment/>
      <protection/>
    </xf>
    <xf numFmtId="2" fontId="24" fillId="0" borderId="35" xfId="90" applyNumberFormat="1" applyFont="1" applyBorder="1">
      <alignment/>
      <protection/>
    </xf>
    <xf numFmtId="182" fontId="0" fillId="0" borderId="36" xfId="90" applyNumberFormat="1" applyBorder="1">
      <alignment/>
      <protection/>
    </xf>
    <xf numFmtId="182" fontId="24" fillId="0" borderId="36" xfId="90" applyNumberFormat="1" applyFont="1" applyBorder="1">
      <alignment/>
      <protection/>
    </xf>
    <xf numFmtId="16" fontId="24" fillId="0" borderId="36" xfId="90" applyNumberFormat="1" applyFont="1" applyBorder="1">
      <alignment/>
      <protection/>
    </xf>
    <xf numFmtId="2" fontId="24" fillId="0" borderId="37" xfId="90" applyNumberFormat="1" applyFont="1" applyBorder="1">
      <alignment/>
      <protection/>
    </xf>
    <xf numFmtId="2" fontId="24" fillId="0" borderId="36" xfId="90" applyNumberFormat="1" applyFont="1" applyBorder="1">
      <alignment/>
      <protection/>
    </xf>
    <xf numFmtId="2" fontId="32" fillId="19" borderId="0" xfId="90" applyNumberFormat="1" applyFont="1" applyFill="1">
      <alignment/>
      <protection/>
    </xf>
    <xf numFmtId="0" fontId="34" fillId="50" borderId="0" xfId="90" applyFont="1" applyFill="1" applyAlignment="1">
      <alignment horizontal="center"/>
      <protection/>
    </xf>
    <xf numFmtId="0" fontId="26" fillId="50" borderId="0" xfId="90" applyFont="1" applyFill="1" applyAlignment="1">
      <alignment horizont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eutral" xfId="74"/>
    <cellStyle name="Note" xfId="75"/>
    <cellStyle name="Output" xfId="76"/>
    <cellStyle name="Percent" xfId="77"/>
    <cellStyle name="Title" xfId="78"/>
    <cellStyle name="Total" xfId="79"/>
    <cellStyle name="Warning Text" xfId="80"/>
    <cellStyle name="เซลล์ตรวจสอบ" xfId="81"/>
    <cellStyle name="เซลล์ที่มีการเชื่อมโยง" xfId="82"/>
    <cellStyle name="แย่" xfId="83"/>
    <cellStyle name="แสดงผล" xfId="84"/>
    <cellStyle name="การคำนวณ" xfId="85"/>
    <cellStyle name="ข้อความเตือน" xfId="86"/>
    <cellStyle name="ข้อความอธิบาย" xfId="87"/>
    <cellStyle name="ชื่อเรื่อง" xfId="88"/>
    <cellStyle name="ดี" xfId="89"/>
    <cellStyle name="ปกติ_H41P82" xfId="90"/>
    <cellStyle name="ป้อนค่า" xfId="91"/>
    <cellStyle name="ปานกลาง" xfId="92"/>
    <cellStyle name="ผลรวม" xfId="93"/>
    <cellStyle name="ส่วนที่ถูกเน้น1" xfId="94"/>
    <cellStyle name="ส่วนที่ถูกเน้น2" xfId="95"/>
    <cellStyle name="ส่วนที่ถูกเน้น3" xfId="96"/>
    <cellStyle name="ส่วนที่ถูกเน้น4" xfId="97"/>
    <cellStyle name="ส่วนที่ถูกเน้น5" xfId="98"/>
    <cellStyle name="ส่วนที่ถูกเน้น6" xfId="99"/>
    <cellStyle name="หมายเหตุ" xfId="100"/>
    <cellStyle name="หัวเรื่อง 1" xfId="101"/>
    <cellStyle name="หัวเรื่อง 2" xfId="102"/>
    <cellStyle name="หัวเรื่อง 3" xfId="103"/>
    <cellStyle name="หัวเรื่อง 4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P.82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น้ำแม่วาง บ้านสบวิน อ.แม่วาง จ.เชียงใหม่</a:t>
            </a:r>
          </a:p>
        </c:rich>
      </c:tx>
      <c:layout>
        <c:manualLayout>
          <c:xMode val="factor"/>
          <c:yMode val="factor"/>
          <c:x val="-0.001"/>
          <c:y val="0.011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275"/>
          <c:y val="0.16625"/>
          <c:w val="0.80825"/>
          <c:h val="0.732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P.82'!$A$9:$A$27</c:f>
              <c:numCache>
                <c:ptCount val="19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</c:numCache>
            </c:numRef>
          </c:cat>
          <c:val>
            <c:numRef>
              <c:f>'Data P.82'!$Q$9:$Q$27</c:f>
              <c:numCache>
                <c:ptCount val="19"/>
                <c:pt idx="0">
                  <c:v>3.2509999999999764</c:v>
                </c:pt>
                <c:pt idx="1">
                  <c:v>3.5509999999999877</c:v>
                </c:pt>
                <c:pt idx="2">
                  <c:v>4.091000000000008</c:v>
                </c:pt>
                <c:pt idx="3">
                  <c:v>4.1510000000000105</c:v>
                </c:pt>
                <c:pt idx="4">
                  <c:v>5.440999999999974</c:v>
                </c:pt>
                <c:pt idx="5">
                  <c:v>4.200999999999965</c:v>
                </c:pt>
                <c:pt idx="6">
                  <c:v>3.453999999999951</c:v>
                </c:pt>
                <c:pt idx="7">
                  <c:v>3.433999999999969</c:v>
                </c:pt>
                <c:pt idx="8">
                  <c:v>3.7439999999999714</c:v>
                </c:pt>
                <c:pt idx="9">
                  <c:v>2.783999999999992</c:v>
                </c:pt>
                <c:pt idx="10">
                  <c:v>3.1539999999999964</c:v>
                </c:pt>
                <c:pt idx="11">
                  <c:v>1.8839999999999577</c:v>
                </c:pt>
                <c:pt idx="12">
                  <c:v>2.9039999999999964</c:v>
                </c:pt>
                <c:pt idx="13">
                  <c:v>3.0539999999999736</c:v>
                </c:pt>
                <c:pt idx="14">
                  <c:v>4.153999999999996</c:v>
                </c:pt>
                <c:pt idx="15">
                  <c:v>2.524000000000001</c:v>
                </c:pt>
                <c:pt idx="16">
                  <c:v>2.8339999999999463</c:v>
                </c:pt>
                <c:pt idx="17">
                  <c:v>2.6339999999999577</c:v>
                </c:pt>
                <c:pt idx="18">
                  <c:v>3.2099999999999795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P.82'!$A$9:$A$27</c:f>
              <c:numCache>
                <c:ptCount val="19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</c:numCache>
            </c:numRef>
          </c:cat>
          <c:val>
            <c:numRef>
              <c:f>'Data P.82'!$R$9:$R$27</c:f>
              <c:numCache>
                <c:ptCount val="19"/>
                <c:pt idx="0">
                  <c:v>0.5810000000000173</c:v>
                </c:pt>
                <c:pt idx="1">
                  <c:v>0.5009999999999764</c:v>
                </c:pt>
                <c:pt idx="2">
                  <c:v>0.5310000000000059</c:v>
                </c:pt>
                <c:pt idx="3">
                  <c:v>0.8109999999999786</c:v>
                </c:pt>
                <c:pt idx="4">
                  <c:v>0.8709999999999809</c:v>
                </c:pt>
                <c:pt idx="5">
                  <c:v>1.2909999999999968</c:v>
                </c:pt>
                <c:pt idx="6">
                  <c:v>1.274000000000001</c:v>
                </c:pt>
                <c:pt idx="7">
                  <c:v>1.1639999999999873</c:v>
                </c:pt>
                <c:pt idx="8">
                  <c:v>0.7339999999999804</c:v>
                </c:pt>
                <c:pt idx="9">
                  <c:v>0.8439999999999941</c:v>
                </c:pt>
                <c:pt idx="10">
                  <c:v>0.2939999999999827</c:v>
                </c:pt>
                <c:pt idx="11">
                  <c:v>0.25399999999996226</c:v>
                </c:pt>
                <c:pt idx="12">
                  <c:v>0.22399999999998954</c:v>
                </c:pt>
                <c:pt idx="13">
                  <c:v>0.17399999999997817</c:v>
                </c:pt>
                <c:pt idx="14">
                  <c:v>0.5339999999999918</c:v>
                </c:pt>
                <c:pt idx="15">
                  <c:v>0.5240000000000009</c:v>
                </c:pt>
                <c:pt idx="16">
                  <c:v>0.40399999999999636</c:v>
                </c:pt>
                <c:pt idx="17">
                  <c:v>0.3939999999999486</c:v>
                </c:pt>
                <c:pt idx="18">
                  <c:v>0.39999999999997726</c:v>
                </c:pt>
              </c:numCache>
            </c:numRef>
          </c:val>
        </c:ser>
        <c:overlap val="100"/>
        <c:gapWidth val="50"/>
        <c:axId val="653323"/>
        <c:axId val="5879908"/>
      </c:barChart>
      <c:catAx>
        <c:axId val="6533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5879908"/>
        <c:crosses val="autoZero"/>
        <c:auto val="1"/>
        <c:lblOffset val="100"/>
        <c:tickLblSkip val="1"/>
        <c:noMultiLvlLbl val="0"/>
      </c:catAx>
      <c:valAx>
        <c:axId val="5879908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653323"/>
        <c:crossesAt val="1"/>
        <c:crossBetween val="between"/>
        <c:dispUnits/>
        <c:majorUnit val="2"/>
        <c:minorUnit val="0.5"/>
      </c:valAx>
      <c:spPr>
        <a:solidFill>
          <a:srgbClr val="E3E3E3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535"/>
          <c:y val="0.25275"/>
          <c:w val="0.1065"/>
          <c:h val="0.09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P.82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น้ำแม่วาง บ้านสบวิน อ.แม่วาง จ.เชียงใหม่</a:t>
            </a:r>
          </a:p>
        </c:rich>
      </c:tx>
      <c:layout>
        <c:manualLayout>
          <c:xMode val="factor"/>
          <c:yMode val="factor"/>
          <c:x val="0.003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1745"/>
          <c:w val="0.836"/>
          <c:h val="0.740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6"/>
                </a:gs>
                <a:gs pos="100000">
                  <a:srgbClr val="0000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P.82'!$A$9:$A$27</c:f>
              <c:numCache>
                <c:ptCount val="19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</c:numCache>
            </c:numRef>
          </c:cat>
          <c:val>
            <c:numRef>
              <c:f>'Data P.82'!$C$9:$C$27</c:f>
              <c:numCache>
                <c:ptCount val="19"/>
                <c:pt idx="0">
                  <c:v>69.63</c:v>
                </c:pt>
                <c:pt idx="1">
                  <c:v>86.96</c:v>
                </c:pt>
                <c:pt idx="2">
                  <c:v>126.36</c:v>
                </c:pt>
                <c:pt idx="3">
                  <c:v>152.8</c:v>
                </c:pt>
                <c:pt idx="4">
                  <c:v>285</c:v>
                </c:pt>
                <c:pt idx="5">
                  <c:v>172.52</c:v>
                </c:pt>
                <c:pt idx="6">
                  <c:v>112.68</c:v>
                </c:pt>
                <c:pt idx="7">
                  <c:v>104.99</c:v>
                </c:pt>
                <c:pt idx="8">
                  <c:v>151.56</c:v>
                </c:pt>
                <c:pt idx="9">
                  <c:v>80.75</c:v>
                </c:pt>
                <c:pt idx="10">
                  <c:v>98.25</c:v>
                </c:pt>
                <c:pt idx="11">
                  <c:v>34.16</c:v>
                </c:pt>
                <c:pt idx="12">
                  <c:v>77.75</c:v>
                </c:pt>
                <c:pt idx="13">
                  <c:v>81.4</c:v>
                </c:pt>
                <c:pt idx="14">
                  <c:v>152.8</c:v>
                </c:pt>
                <c:pt idx="15">
                  <c:v>62.92</c:v>
                </c:pt>
                <c:pt idx="16">
                  <c:v>79.22</c:v>
                </c:pt>
                <c:pt idx="17">
                  <c:v>64.24</c:v>
                </c:pt>
                <c:pt idx="18">
                  <c:v>99.82</c:v>
                </c:pt>
              </c:numCache>
            </c:numRef>
          </c:val>
        </c:ser>
        <c:gapWidth val="50"/>
        <c:axId val="52919173"/>
        <c:axId val="6510510"/>
      </c:barChart>
      <c:catAx>
        <c:axId val="529191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6510510"/>
        <c:crosses val="autoZero"/>
        <c:auto val="1"/>
        <c:lblOffset val="100"/>
        <c:tickLblSkip val="1"/>
        <c:noMultiLvlLbl val="0"/>
      </c:catAx>
      <c:valAx>
        <c:axId val="6510510"/>
        <c:scaling>
          <c:orientation val="minMax"/>
          <c:max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5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52919173"/>
        <c:crossesAt val="1"/>
        <c:crossBetween val="between"/>
        <c:dispUnits/>
        <c:majorUnit val="10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P.82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น้ำแม่วาง บ้านสบวิน อ.แม่วาง จ.เชียงใหม่</a:t>
            </a:r>
          </a:p>
        </c:rich>
      </c:tx>
      <c:layout>
        <c:manualLayout>
          <c:xMode val="factor"/>
          <c:yMode val="factor"/>
          <c:x val="0.003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1745"/>
          <c:w val="0.836"/>
          <c:h val="0.74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P.82'!$A$9:$A$27</c:f>
              <c:numCache>
                <c:ptCount val="19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</c:numCache>
            </c:numRef>
          </c:cat>
          <c:val>
            <c:numRef>
              <c:f>'Data P.82'!$I$9:$I$27</c:f>
              <c:numCache>
                <c:ptCount val="19"/>
                <c:pt idx="0">
                  <c:v>0.61</c:v>
                </c:pt>
                <c:pt idx="1">
                  <c:v>0.45</c:v>
                </c:pt>
                <c:pt idx="2">
                  <c:v>0.56</c:v>
                </c:pt>
                <c:pt idx="3">
                  <c:v>1.2</c:v>
                </c:pt>
                <c:pt idx="4">
                  <c:v>0.2</c:v>
                </c:pt>
                <c:pt idx="5">
                  <c:v>1.3</c:v>
                </c:pt>
                <c:pt idx="6">
                  <c:v>0.91</c:v>
                </c:pt>
                <c:pt idx="7">
                  <c:v>0.36</c:v>
                </c:pt>
                <c:pt idx="8">
                  <c:v>1.3</c:v>
                </c:pt>
                <c:pt idx="9">
                  <c:v>2.22</c:v>
                </c:pt>
                <c:pt idx="10">
                  <c:v>0.6</c:v>
                </c:pt>
                <c:pt idx="11">
                  <c:v>0.75</c:v>
                </c:pt>
                <c:pt idx="12">
                  <c:v>0.6</c:v>
                </c:pt>
                <c:pt idx="13">
                  <c:v>0.21</c:v>
                </c:pt>
                <c:pt idx="14">
                  <c:v>0.13</c:v>
                </c:pt>
                <c:pt idx="15">
                  <c:v>1.18</c:v>
                </c:pt>
                <c:pt idx="16">
                  <c:v>0.5</c:v>
                </c:pt>
                <c:pt idx="17">
                  <c:v>0.95</c:v>
                </c:pt>
                <c:pt idx="18">
                  <c:v>0.8</c:v>
                </c:pt>
              </c:numCache>
            </c:numRef>
          </c:val>
        </c:ser>
        <c:gapWidth val="50"/>
        <c:axId val="58594591"/>
        <c:axId val="57589272"/>
      </c:barChart>
      <c:catAx>
        <c:axId val="585945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57589272"/>
        <c:crosses val="autoZero"/>
        <c:auto val="1"/>
        <c:lblOffset val="100"/>
        <c:tickLblSkip val="1"/>
        <c:noMultiLvlLbl val="0"/>
      </c:catAx>
      <c:valAx>
        <c:axId val="57589272"/>
        <c:scaling>
          <c:orientation val="minMax"/>
          <c:max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58594591"/>
        <c:crossesAt val="1"/>
        <c:crossBetween val="between"/>
        <c:dispUnits/>
        <c:majorUnit val="1"/>
        <c:minorUnit val="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2"/>
  <sheetViews>
    <sheetView tabSelected="1" zoomScalePageLayoutView="0" workbookViewId="0" topLeftCell="A19">
      <selection activeCell="X34" sqref="X34"/>
    </sheetView>
  </sheetViews>
  <sheetFormatPr defaultColWidth="9.33203125" defaultRowHeight="21"/>
  <cols>
    <col min="1" max="1" width="4.83203125" style="5" customWidth="1"/>
    <col min="2" max="2" width="6.83203125" style="53" customWidth="1"/>
    <col min="3" max="3" width="8.16015625" style="53" customWidth="1"/>
    <col min="4" max="4" width="7.66015625" style="95" customWidth="1"/>
    <col min="5" max="5" width="6.83203125" style="5" customWidth="1"/>
    <col min="6" max="6" width="8.16015625" style="53" customWidth="1"/>
    <col min="7" max="7" width="7.66015625" style="95" customWidth="1"/>
    <col min="8" max="8" width="6.83203125" style="53" customWidth="1"/>
    <col min="9" max="9" width="8.33203125" style="53" customWidth="1"/>
    <col min="10" max="10" width="7.66015625" style="95" customWidth="1"/>
    <col min="11" max="11" width="6.83203125" style="53" customWidth="1"/>
    <col min="12" max="12" width="7.83203125" style="53" customWidth="1"/>
    <col min="13" max="13" width="7.66015625" style="95" customWidth="1"/>
    <col min="14" max="14" width="8.33203125" style="5" customWidth="1"/>
    <col min="15" max="15" width="6.83203125" style="5" customWidth="1"/>
    <col min="16" max="16384" width="9.33203125" style="5" customWidth="1"/>
  </cols>
  <sheetData>
    <row r="1" spans="1:19" ht="31.5">
      <c r="A1" s="1"/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1"/>
      <c r="R1" s="6" t="s">
        <v>2</v>
      </c>
      <c r="S1" s="7" t="s">
        <v>2</v>
      </c>
    </row>
    <row r="2" spans="1:16" ht="6" customHeight="1">
      <c r="A2" s="8"/>
      <c r="B2" s="9"/>
      <c r="C2" s="9"/>
      <c r="D2" s="10"/>
      <c r="E2" s="9"/>
      <c r="F2" s="9"/>
      <c r="G2" s="10"/>
      <c r="H2" s="9"/>
      <c r="I2" s="11"/>
      <c r="J2" s="12"/>
      <c r="K2" s="13"/>
      <c r="L2" s="13"/>
      <c r="M2" s="14"/>
      <c r="N2" s="9"/>
      <c r="O2" s="9"/>
      <c r="P2" s="1"/>
    </row>
    <row r="3" spans="1:42" ht="24" customHeight="1">
      <c r="A3" s="15" t="s">
        <v>3</v>
      </c>
      <c r="B3" s="16"/>
      <c r="C3" s="16"/>
      <c r="D3" s="17"/>
      <c r="E3" s="16"/>
      <c r="F3" s="16"/>
      <c r="G3" s="17"/>
      <c r="H3" s="16"/>
      <c r="I3" s="18"/>
      <c r="J3" s="19"/>
      <c r="K3" s="20"/>
      <c r="L3" s="21" t="s">
        <v>4</v>
      </c>
      <c r="M3" s="19"/>
      <c r="N3" s="16"/>
      <c r="O3" s="16"/>
      <c r="P3" s="1"/>
      <c r="R3" s="5">
        <v>396.829</v>
      </c>
      <c r="S3" s="22">
        <v>400.196</v>
      </c>
      <c r="AO3" s="23"/>
      <c r="AP3" s="24"/>
    </row>
    <row r="4" spans="1:42" ht="22.5" customHeight="1">
      <c r="A4" s="25" t="s">
        <v>5</v>
      </c>
      <c r="B4" s="26"/>
      <c r="C4" s="26"/>
      <c r="D4" s="17"/>
      <c r="E4" s="16"/>
      <c r="F4" s="16"/>
      <c r="G4" s="17"/>
      <c r="H4" s="16"/>
      <c r="I4" s="27"/>
      <c r="J4" s="28"/>
      <c r="K4" s="20"/>
      <c r="L4" s="20"/>
      <c r="M4" s="19"/>
      <c r="N4" s="16"/>
      <c r="O4" s="16"/>
      <c r="P4" s="1"/>
      <c r="R4" s="5">
        <v>2552</v>
      </c>
      <c r="T4" s="5">
        <f>S3+2.51</f>
        <v>402.706</v>
      </c>
      <c r="AO4" s="23"/>
      <c r="AP4" s="24"/>
    </row>
    <row r="5" spans="1:42" ht="21">
      <c r="A5" s="29"/>
      <c r="B5" s="30" t="s">
        <v>6</v>
      </c>
      <c r="C5" s="31"/>
      <c r="D5" s="32"/>
      <c r="E5" s="33"/>
      <c r="F5" s="33"/>
      <c r="G5" s="34"/>
      <c r="H5" s="35" t="s">
        <v>7</v>
      </c>
      <c r="I5" s="33"/>
      <c r="J5" s="35"/>
      <c r="K5" s="33"/>
      <c r="L5" s="33"/>
      <c r="M5" s="34"/>
      <c r="N5" s="36" t="s">
        <v>8</v>
      </c>
      <c r="O5" s="37"/>
      <c r="P5" s="1"/>
      <c r="AO5" s="23"/>
      <c r="AP5" s="38"/>
    </row>
    <row r="6" spans="1:42" ht="21">
      <c r="A6" s="39" t="s">
        <v>9</v>
      </c>
      <c r="B6" s="40" t="s">
        <v>10</v>
      </c>
      <c r="C6" s="41"/>
      <c r="D6" s="42"/>
      <c r="E6" s="40" t="s">
        <v>11</v>
      </c>
      <c r="F6" s="43"/>
      <c r="G6" s="42"/>
      <c r="H6" s="40" t="s">
        <v>10</v>
      </c>
      <c r="I6" s="43"/>
      <c r="J6" s="42"/>
      <c r="K6" s="40" t="s">
        <v>11</v>
      </c>
      <c r="L6" s="43"/>
      <c r="M6" s="44"/>
      <c r="N6" s="45" t="s">
        <v>1</v>
      </c>
      <c r="O6" s="40"/>
      <c r="P6" s="1"/>
      <c r="AO6" s="23"/>
      <c r="AP6" s="46"/>
    </row>
    <row r="7" spans="1:42" s="53" customFormat="1" ht="21">
      <c r="A7" s="47" t="s">
        <v>12</v>
      </c>
      <c r="B7" s="48" t="s">
        <v>13</v>
      </c>
      <c r="C7" s="48" t="s">
        <v>14</v>
      </c>
      <c r="D7" s="49" t="s">
        <v>15</v>
      </c>
      <c r="E7" s="50" t="s">
        <v>13</v>
      </c>
      <c r="F7" s="48" t="s">
        <v>14</v>
      </c>
      <c r="G7" s="49" t="s">
        <v>15</v>
      </c>
      <c r="H7" s="48" t="s">
        <v>13</v>
      </c>
      <c r="I7" s="50" t="s">
        <v>14</v>
      </c>
      <c r="J7" s="49" t="s">
        <v>15</v>
      </c>
      <c r="K7" s="51" t="s">
        <v>13</v>
      </c>
      <c r="L7" s="51" t="s">
        <v>14</v>
      </c>
      <c r="M7" s="52" t="s">
        <v>15</v>
      </c>
      <c r="N7" s="51" t="s">
        <v>14</v>
      </c>
      <c r="O7" s="51" t="s">
        <v>16</v>
      </c>
      <c r="P7" s="9"/>
      <c r="Q7" s="24"/>
      <c r="AO7" s="23"/>
      <c r="AP7" s="46"/>
    </row>
    <row r="8" spans="1:42" ht="21">
      <c r="A8" s="54"/>
      <c r="B8" s="55" t="s">
        <v>17</v>
      </c>
      <c r="C8" s="56" t="s">
        <v>18</v>
      </c>
      <c r="D8" s="57"/>
      <c r="E8" s="55" t="s">
        <v>17</v>
      </c>
      <c r="F8" s="56" t="s">
        <v>18</v>
      </c>
      <c r="G8" s="57"/>
      <c r="H8" s="55" t="s">
        <v>17</v>
      </c>
      <c r="I8" s="56" t="s">
        <v>18</v>
      </c>
      <c r="J8" s="58"/>
      <c r="K8" s="55" t="s">
        <v>17</v>
      </c>
      <c r="L8" s="56" t="s">
        <v>18</v>
      </c>
      <c r="M8" s="59"/>
      <c r="N8" s="56" t="s">
        <v>19</v>
      </c>
      <c r="O8" s="55" t="s">
        <v>18</v>
      </c>
      <c r="P8" s="1"/>
      <c r="Q8" s="24"/>
      <c r="R8" s="53"/>
      <c r="AO8" s="23"/>
      <c r="AP8" s="46"/>
    </row>
    <row r="9" spans="1:42" ht="18" customHeight="1">
      <c r="A9" s="60">
        <v>2546</v>
      </c>
      <c r="B9" s="61">
        <v>400.08</v>
      </c>
      <c r="C9" s="62">
        <v>69.63</v>
      </c>
      <c r="D9" s="63">
        <v>37879</v>
      </c>
      <c r="E9" s="61">
        <v>399.08</v>
      </c>
      <c r="F9" s="62">
        <v>38</v>
      </c>
      <c r="G9" s="63">
        <v>37879</v>
      </c>
      <c r="H9" s="61">
        <v>397.41</v>
      </c>
      <c r="I9" s="62">
        <v>0.61</v>
      </c>
      <c r="J9" s="63">
        <v>37709</v>
      </c>
      <c r="K9" s="61">
        <v>397.41</v>
      </c>
      <c r="L9" s="62">
        <v>0.61</v>
      </c>
      <c r="M9" s="63">
        <v>37709</v>
      </c>
      <c r="N9" s="64">
        <v>104.613</v>
      </c>
      <c r="O9" s="65">
        <f>N9*0.0317097</f>
        <v>3.3172468461</v>
      </c>
      <c r="P9" s="1"/>
      <c r="Q9" s="46">
        <f aca="true" t="shared" si="0" ref="Q9:Q14">B9-R$3</f>
        <v>3.2509999999999764</v>
      </c>
      <c r="R9" s="66">
        <f aca="true" t="shared" si="1" ref="R9:R14">H9-R$3</f>
        <v>0.5810000000000173</v>
      </c>
      <c r="S9" s="106" t="s">
        <v>23</v>
      </c>
      <c r="T9" s="106"/>
      <c r="U9" s="66"/>
      <c r="V9" s="67"/>
      <c r="AO9" s="23"/>
      <c r="AP9" s="68"/>
    </row>
    <row r="10" spans="1:42" ht="18" customHeight="1">
      <c r="A10" s="60">
        <v>2547</v>
      </c>
      <c r="B10" s="61">
        <v>400.38</v>
      </c>
      <c r="C10" s="62">
        <v>86.96</v>
      </c>
      <c r="D10" s="63">
        <v>38200</v>
      </c>
      <c r="E10" s="61">
        <v>399.43</v>
      </c>
      <c r="F10" s="62">
        <v>51.1</v>
      </c>
      <c r="G10" s="63">
        <v>38247</v>
      </c>
      <c r="H10" s="61">
        <v>397.33</v>
      </c>
      <c r="I10" s="62">
        <v>0.45</v>
      </c>
      <c r="J10" s="63">
        <v>38087</v>
      </c>
      <c r="K10" s="61">
        <v>397.38</v>
      </c>
      <c r="L10" s="62">
        <v>0.45</v>
      </c>
      <c r="M10" s="63">
        <v>38102</v>
      </c>
      <c r="N10" s="64">
        <v>124.01</v>
      </c>
      <c r="O10" s="65">
        <f>N10*0.0317097</f>
        <v>3.932319897</v>
      </c>
      <c r="P10" s="1"/>
      <c r="Q10" s="46">
        <f t="shared" si="0"/>
        <v>3.5509999999999877</v>
      </c>
      <c r="R10" s="66">
        <f t="shared" si="1"/>
        <v>0.5009999999999764</v>
      </c>
      <c r="S10" s="67"/>
      <c r="T10" s="69"/>
      <c r="U10" s="66"/>
      <c r="V10" s="67"/>
      <c r="AO10" s="23"/>
      <c r="AP10" s="70"/>
    </row>
    <row r="11" spans="1:22" ht="18" customHeight="1">
      <c r="A11" s="60">
        <v>2548</v>
      </c>
      <c r="B11" s="61">
        <v>400.92</v>
      </c>
      <c r="C11" s="62">
        <v>126.36</v>
      </c>
      <c r="D11" s="63">
        <v>38613</v>
      </c>
      <c r="E11" s="61">
        <v>399.72</v>
      </c>
      <c r="F11" s="62">
        <v>62</v>
      </c>
      <c r="G11" s="63">
        <v>38613</v>
      </c>
      <c r="H11" s="61">
        <v>397.36</v>
      </c>
      <c r="I11" s="62">
        <v>0.56</v>
      </c>
      <c r="J11" s="63">
        <v>38473</v>
      </c>
      <c r="K11" s="61">
        <v>397.36</v>
      </c>
      <c r="L11" s="62">
        <v>0.56</v>
      </c>
      <c r="M11" s="63">
        <v>38474</v>
      </c>
      <c r="N11" s="71">
        <v>159.441696</v>
      </c>
      <c r="O11" s="65">
        <f>N11*0.0317097</f>
        <v>5.0558483476512</v>
      </c>
      <c r="P11" s="1"/>
      <c r="Q11" s="46">
        <f t="shared" si="0"/>
        <v>4.091000000000008</v>
      </c>
      <c r="R11" s="66">
        <f t="shared" si="1"/>
        <v>0.5310000000000059</v>
      </c>
      <c r="S11" s="67"/>
      <c r="T11" s="66"/>
      <c r="U11" s="66"/>
      <c r="V11" s="67"/>
    </row>
    <row r="12" spans="1:22" ht="18" customHeight="1">
      <c r="A12" s="72">
        <v>2549</v>
      </c>
      <c r="B12" s="61">
        <v>400.98</v>
      </c>
      <c r="C12" s="73">
        <v>152.8</v>
      </c>
      <c r="D12" s="74">
        <v>38970</v>
      </c>
      <c r="E12" s="61">
        <v>400.22</v>
      </c>
      <c r="F12" s="73">
        <v>95.3</v>
      </c>
      <c r="G12" s="74">
        <v>38972</v>
      </c>
      <c r="H12" s="61">
        <v>397.64</v>
      </c>
      <c r="I12" s="75">
        <v>1.2</v>
      </c>
      <c r="J12" s="74">
        <v>38820</v>
      </c>
      <c r="K12" s="61">
        <v>397.64</v>
      </c>
      <c r="L12" s="75">
        <v>1.2</v>
      </c>
      <c r="M12" s="74">
        <v>38820</v>
      </c>
      <c r="N12" s="76">
        <v>257.985</v>
      </c>
      <c r="O12" s="77">
        <v>8.18</v>
      </c>
      <c r="P12" s="1"/>
      <c r="Q12" s="46">
        <f t="shared" si="0"/>
        <v>4.1510000000000105</v>
      </c>
      <c r="R12" s="66">
        <f t="shared" si="1"/>
        <v>0.8109999999999786</v>
      </c>
      <c r="S12" s="67"/>
      <c r="T12" s="66"/>
      <c r="U12" s="66"/>
      <c r="V12" s="67"/>
    </row>
    <row r="13" spans="1:20" ht="18" customHeight="1">
      <c r="A13" s="78">
        <v>2550</v>
      </c>
      <c r="B13" s="79">
        <v>402.27</v>
      </c>
      <c r="C13" s="80">
        <v>285</v>
      </c>
      <c r="D13" s="81">
        <v>39354</v>
      </c>
      <c r="E13" s="76">
        <v>400.31</v>
      </c>
      <c r="F13" s="73">
        <v>106.8</v>
      </c>
      <c r="G13" s="74">
        <v>38980</v>
      </c>
      <c r="H13" s="82">
        <v>397.7</v>
      </c>
      <c r="I13" s="75">
        <v>0.2</v>
      </c>
      <c r="J13" s="74">
        <v>38832</v>
      </c>
      <c r="K13" s="76">
        <v>397.7</v>
      </c>
      <c r="L13" s="73">
        <v>0.2</v>
      </c>
      <c r="M13" s="74">
        <v>38832</v>
      </c>
      <c r="N13" s="83">
        <v>292.39</v>
      </c>
      <c r="O13" s="77">
        <f aca="true" t="shared" si="2" ref="O13:O22">N13*0.0317097</f>
        <v>9.271599183</v>
      </c>
      <c r="P13" s="1"/>
      <c r="Q13" s="46">
        <f t="shared" si="0"/>
        <v>5.440999999999974</v>
      </c>
      <c r="R13" s="66">
        <f t="shared" si="1"/>
        <v>0.8709999999999809</v>
      </c>
      <c r="T13" s="53"/>
    </row>
    <row r="14" spans="1:20" ht="18" customHeight="1">
      <c r="A14" s="72">
        <v>2551</v>
      </c>
      <c r="B14" s="76">
        <v>401.03</v>
      </c>
      <c r="C14" s="73">
        <v>172.52</v>
      </c>
      <c r="D14" s="81">
        <v>39389</v>
      </c>
      <c r="E14" s="76">
        <v>399.48</v>
      </c>
      <c r="F14" s="73">
        <v>61.88</v>
      </c>
      <c r="G14" s="81">
        <v>39389</v>
      </c>
      <c r="H14" s="82">
        <v>398.12</v>
      </c>
      <c r="I14" s="75">
        <v>1.3</v>
      </c>
      <c r="J14" s="74">
        <v>38828</v>
      </c>
      <c r="K14" s="76">
        <v>398.14</v>
      </c>
      <c r="L14" s="73">
        <v>1.6</v>
      </c>
      <c r="M14" s="74">
        <v>38829</v>
      </c>
      <c r="N14" s="83">
        <v>243.57</v>
      </c>
      <c r="O14" s="77">
        <f t="shared" si="2"/>
        <v>7.723531629</v>
      </c>
      <c r="P14" s="1"/>
      <c r="Q14" s="46">
        <f t="shared" si="0"/>
        <v>4.200999999999965</v>
      </c>
      <c r="R14" s="66">
        <f t="shared" si="1"/>
        <v>1.2909999999999968</v>
      </c>
      <c r="T14" s="53"/>
    </row>
    <row r="15" spans="1:20" ht="18" customHeight="1">
      <c r="A15" s="78">
        <v>2552</v>
      </c>
      <c r="B15" s="84">
        <v>403.65</v>
      </c>
      <c r="C15" s="75">
        <v>112.68</v>
      </c>
      <c r="D15" s="85">
        <v>39318</v>
      </c>
      <c r="E15" s="82">
        <v>402.76</v>
      </c>
      <c r="F15" s="75">
        <v>51.3</v>
      </c>
      <c r="G15" s="85">
        <v>39352</v>
      </c>
      <c r="H15" s="82">
        <v>401.47</v>
      </c>
      <c r="I15" s="75">
        <v>0.91</v>
      </c>
      <c r="J15" s="86">
        <v>40292</v>
      </c>
      <c r="K15" s="82">
        <v>401.47</v>
      </c>
      <c r="L15" s="75">
        <v>0.91</v>
      </c>
      <c r="M15" s="74">
        <v>38831</v>
      </c>
      <c r="N15" s="87">
        <v>194.12</v>
      </c>
      <c r="O15" s="88">
        <f t="shared" si="2"/>
        <v>6.1554869640000005</v>
      </c>
      <c r="P15" s="1"/>
      <c r="Q15" s="105">
        <f>B15-S$3</f>
        <v>3.453999999999951</v>
      </c>
      <c r="R15" s="105">
        <f aca="true" t="shared" si="3" ref="R15:R26">H15-$S$3</f>
        <v>1.274000000000001</v>
      </c>
      <c r="S15" s="107" t="s">
        <v>22</v>
      </c>
      <c r="T15" s="107"/>
    </row>
    <row r="16" spans="1:20" ht="18" customHeight="1">
      <c r="A16" s="72">
        <v>2553</v>
      </c>
      <c r="B16" s="76">
        <v>403.63</v>
      </c>
      <c r="C16" s="73">
        <v>104.99</v>
      </c>
      <c r="D16" s="85">
        <v>40435</v>
      </c>
      <c r="E16" s="76">
        <v>403.07</v>
      </c>
      <c r="F16" s="73">
        <v>74.67</v>
      </c>
      <c r="G16" s="85">
        <v>39339</v>
      </c>
      <c r="H16" s="82">
        <v>401.36</v>
      </c>
      <c r="I16" s="75">
        <v>0.36</v>
      </c>
      <c r="J16" s="86">
        <v>40397</v>
      </c>
      <c r="K16" s="76">
        <v>401.36</v>
      </c>
      <c r="L16" s="73">
        <v>0.36</v>
      </c>
      <c r="M16" s="74">
        <v>40397</v>
      </c>
      <c r="N16" s="83">
        <v>175.58</v>
      </c>
      <c r="O16" s="77">
        <f t="shared" si="2"/>
        <v>5.5675891260000006</v>
      </c>
      <c r="P16" s="1"/>
      <c r="Q16" s="89">
        <f aca="true" t="shared" si="4" ref="Q16:Q26">B16-S$3</f>
        <v>3.433999999999969</v>
      </c>
      <c r="R16" s="89">
        <f t="shared" si="3"/>
        <v>1.1639999999999873</v>
      </c>
      <c r="T16" s="53"/>
    </row>
    <row r="17" spans="1:20" ht="18" customHeight="1">
      <c r="A17" s="78">
        <v>2554</v>
      </c>
      <c r="B17" s="76">
        <v>403.94</v>
      </c>
      <c r="C17" s="73">
        <v>151.56</v>
      </c>
      <c r="D17" s="85">
        <v>40820</v>
      </c>
      <c r="E17" s="76">
        <v>403.12</v>
      </c>
      <c r="F17" s="73">
        <v>87.9</v>
      </c>
      <c r="G17" s="85">
        <v>40820</v>
      </c>
      <c r="H17" s="82">
        <v>400.93</v>
      </c>
      <c r="I17" s="75">
        <v>1.3</v>
      </c>
      <c r="J17" s="86">
        <v>40636</v>
      </c>
      <c r="K17" s="76">
        <v>400.93</v>
      </c>
      <c r="L17" s="73">
        <v>1.3</v>
      </c>
      <c r="M17" s="86">
        <v>40637</v>
      </c>
      <c r="N17" s="83">
        <v>306.96</v>
      </c>
      <c r="O17" s="77">
        <f t="shared" si="2"/>
        <v>9.733609512</v>
      </c>
      <c r="P17" s="1"/>
      <c r="Q17" s="89">
        <f t="shared" si="4"/>
        <v>3.7439999999999714</v>
      </c>
      <c r="R17" s="89">
        <f t="shared" si="3"/>
        <v>0.7339999999999804</v>
      </c>
      <c r="T17" s="53"/>
    </row>
    <row r="18" spans="1:20" ht="18" customHeight="1">
      <c r="A18" s="72">
        <v>2555</v>
      </c>
      <c r="B18" s="76">
        <v>402.98</v>
      </c>
      <c r="C18" s="73">
        <v>80.75</v>
      </c>
      <c r="D18" s="85">
        <v>41159</v>
      </c>
      <c r="E18" s="76">
        <v>402.55</v>
      </c>
      <c r="F18" s="73">
        <v>55.15</v>
      </c>
      <c r="G18" s="85">
        <v>41159</v>
      </c>
      <c r="H18" s="82">
        <v>401.04</v>
      </c>
      <c r="I18" s="75">
        <v>2.22</v>
      </c>
      <c r="J18" s="86">
        <v>40992</v>
      </c>
      <c r="K18" s="76">
        <v>401.04</v>
      </c>
      <c r="L18" s="73">
        <v>2.22</v>
      </c>
      <c r="M18" s="86">
        <v>40992</v>
      </c>
      <c r="N18" s="83">
        <v>199.34</v>
      </c>
      <c r="O18" s="77">
        <f t="shared" si="2"/>
        <v>6.321011598</v>
      </c>
      <c r="P18" s="1"/>
      <c r="Q18" s="89">
        <f t="shared" si="4"/>
        <v>2.783999999999992</v>
      </c>
      <c r="R18" s="89">
        <f t="shared" si="3"/>
        <v>0.8439999999999941</v>
      </c>
      <c r="T18" s="53"/>
    </row>
    <row r="19" spans="1:20" ht="18" customHeight="1">
      <c r="A19" s="78">
        <v>2556</v>
      </c>
      <c r="B19" s="76">
        <v>403.35</v>
      </c>
      <c r="C19" s="73">
        <v>98.25</v>
      </c>
      <c r="D19" s="85">
        <v>41545</v>
      </c>
      <c r="E19" s="76">
        <v>402.48</v>
      </c>
      <c r="F19" s="73">
        <v>54.06</v>
      </c>
      <c r="G19" s="85">
        <v>41565</v>
      </c>
      <c r="H19" s="82">
        <v>400.49</v>
      </c>
      <c r="I19" s="75">
        <v>0.6</v>
      </c>
      <c r="J19" s="86">
        <v>41324</v>
      </c>
      <c r="K19" s="76">
        <v>400.49</v>
      </c>
      <c r="L19" s="73">
        <v>0.6</v>
      </c>
      <c r="M19" s="86">
        <v>41325</v>
      </c>
      <c r="N19" s="83">
        <v>174.78</v>
      </c>
      <c r="O19" s="77">
        <f t="shared" si="2"/>
        <v>5.542221366</v>
      </c>
      <c r="P19" s="1"/>
      <c r="Q19" s="89">
        <f t="shared" si="4"/>
        <v>3.1539999999999964</v>
      </c>
      <c r="R19" s="89">
        <f t="shared" si="3"/>
        <v>0.2939999999999827</v>
      </c>
      <c r="T19" s="53"/>
    </row>
    <row r="20" spans="1:20" ht="18" customHeight="1">
      <c r="A20" s="72">
        <v>2557</v>
      </c>
      <c r="B20" s="76">
        <v>402.08</v>
      </c>
      <c r="C20" s="73">
        <v>34.16</v>
      </c>
      <c r="D20" s="85">
        <v>41898</v>
      </c>
      <c r="E20" s="76">
        <v>401.57</v>
      </c>
      <c r="F20" s="73">
        <v>19.58</v>
      </c>
      <c r="G20" s="85">
        <v>41898</v>
      </c>
      <c r="H20" s="82">
        <v>400.45</v>
      </c>
      <c r="I20" s="75">
        <v>0.75</v>
      </c>
      <c r="J20" s="86">
        <v>41720</v>
      </c>
      <c r="K20" s="76">
        <v>400.45</v>
      </c>
      <c r="L20" s="73">
        <v>0.75</v>
      </c>
      <c r="M20" s="86">
        <v>41720</v>
      </c>
      <c r="N20" s="83">
        <v>87.82</v>
      </c>
      <c r="O20" s="77">
        <f t="shared" si="2"/>
        <v>2.7847458539999996</v>
      </c>
      <c r="P20" s="1"/>
      <c r="Q20" s="89">
        <f t="shared" si="4"/>
        <v>1.8839999999999577</v>
      </c>
      <c r="R20" s="89">
        <f t="shared" si="3"/>
        <v>0.25399999999996226</v>
      </c>
      <c r="T20" s="53"/>
    </row>
    <row r="21" spans="1:20" ht="18" customHeight="1">
      <c r="A21" s="78">
        <v>2558</v>
      </c>
      <c r="B21" s="76">
        <v>403.1</v>
      </c>
      <c r="C21" s="73">
        <v>77.75</v>
      </c>
      <c r="D21" s="85">
        <v>42265</v>
      </c>
      <c r="E21" s="76">
        <v>401.72</v>
      </c>
      <c r="F21" s="73">
        <v>23.3</v>
      </c>
      <c r="G21" s="85">
        <v>42265</v>
      </c>
      <c r="H21" s="82">
        <v>400.42</v>
      </c>
      <c r="I21" s="75">
        <v>0.6</v>
      </c>
      <c r="J21" s="86">
        <v>42084</v>
      </c>
      <c r="K21" s="76">
        <v>400.42</v>
      </c>
      <c r="L21" s="73">
        <v>0.6</v>
      </c>
      <c r="M21" s="86">
        <v>42084</v>
      </c>
      <c r="N21" s="83">
        <v>66.27</v>
      </c>
      <c r="O21" s="77">
        <f t="shared" si="2"/>
        <v>2.101401819</v>
      </c>
      <c r="P21" s="1"/>
      <c r="Q21" s="89">
        <f t="shared" si="4"/>
        <v>2.9039999999999964</v>
      </c>
      <c r="R21" s="89">
        <f t="shared" si="3"/>
        <v>0.22399999999998954</v>
      </c>
      <c r="T21" s="53"/>
    </row>
    <row r="22" spans="1:20" ht="18" customHeight="1">
      <c r="A22" s="72">
        <v>2559</v>
      </c>
      <c r="B22" s="76">
        <v>403.25</v>
      </c>
      <c r="C22" s="73">
        <v>81.4</v>
      </c>
      <c r="D22" s="85">
        <v>42631</v>
      </c>
      <c r="E22" s="76">
        <v>402.11</v>
      </c>
      <c r="F22" s="73">
        <v>33.23</v>
      </c>
      <c r="G22" s="85">
        <v>42627</v>
      </c>
      <c r="H22" s="82">
        <v>400.37</v>
      </c>
      <c r="I22" s="75">
        <v>0.21</v>
      </c>
      <c r="J22" s="86">
        <v>42495</v>
      </c>
      <c r="K22" s="76">
        <v>400.37</v>
      </c>
      <c r="L22" s="73">
        <v>0.21</v>
      </c>
      <c r="M22" s="86">
        <v>42495</v>
      </c>
      <c r="N22" s="83">
        <v>132.19</v>
      </c>
      <c r="O22" s="77">
        <f t="shared" si="2"/>
        <v>4.191705243</v>
      </c>
      <c r="P22" s="1"/>
      <c r="Q22" s="89">
        <f t="shared" si="4"/>
        <v>3.0539999999999736</v>
      </c>
      <c r="R22" s="89">
        <f t="shared" si="3"/>
        <v>0.17399999999997817</v>
      </c>
      <c r="T22" s="53"/>
    </row>
    <row r="23" spans="1:20" ht="18" customHeight="1">
      <c r="A23" s="72">
        <v>2560</v>
      </c>
      <c r="B23" s="76">
        <v>404.35</v>
      </c>
      <c r="C23" s="73">
        <v>152.8</v>
      </c>
      <c r="D23" s="74">
        <v>43019</v>
      </c>
      <c r="E23" s="76">
        <v>402.8</v>
      </c>
      <c r="F23" s="73">
        <v>63.7</v>
      </c>
      <c r="G23" s="74">
        <v>43384</v>
      </c>
      <c r="H23" s="82">
        <v>400.73</v>
      </c>
      <c r="I23" s="75">
        <v>0.13</v>
      </c>
      <c r="J23" s="74">
        <v>43337</v>
      </c>
      <c r="K23" s="76">
        <v>400.76</v>
      </c>
      <c r="L23" s="73">
        <v>0.28</v>
      </c>
      <c r="M23" s="74">
        <v>43180</v>
      </c>
      <c r="N23" s="83">
        <v>204.95</v>
      </c>
      <c r="O23" s="77">
        <v>6.5</v>
      </c>
      <c r="P23" s="1"/>
      <c r="Q23" s="89">
        <f t="shared" si="4"/>
        <v>4.153999999999996</v>
      </c>
      <c r="R23" s="89">
        <f t="shared" si="3"/>
        <v>0.5339999999999918</v>
      </c>
      <c r="T23" s="53"/>
    </row>
    <row r="24" spans="1:18" ht="18" customHeight="1">
      <c r="A24" s="72">
        <v>2561</v>
      </c>
      <c r="B24" s="76">
        <v>402.72</v>
      </c>
      <c r="C24" s="73">
        <v>62.92</v>
      </c>
      <c r="D24" s="74">
        <v>43398</v>
      </c>
      <c r="E24" s="76">
        <v>401.94</v>
      </c>
      <c r="F24" s="73">
        <v>31.72</v>
      </c>
      <c r="G24" s="74">
        <v>43763</v>
      </c>
      <c r="H24" s="82">
        <v>400.72</v>
      </c>
      <c r="I24" s="75">
        <v>1.18</v>
      </c>
      <c r="J24" s="74">
        <v>43546</v>
      </c>
      <c r="K24" s="76">
        <v>400.72</v>
      </c>
      <c r="L24" s="73">
        <v>1.18</v>
      </c>
      <c r="M24" s="74">
        <v>43547</v>
      </c>
      <c r="N24" s="83">
        <v>129.73</v>
      </c>
      <c r="O24" s="77">
        <v>4.11</v>
      </c>
      <c r="P24" s="1"/>
      <c r="Q24" s="89">
        <f t="shared" si="4"/>
        <v>2.524000000000001</v>
      </c>
      <c r="R24" s="89">
        <f t="shared" si="3"/>
        <v>0.5240000000000009</v>
      </c>
    </row>
    <row r="25" spans="1:20" ht="18" customHeight="1">
      <c r="A25" s="72">
        <v>2562</v>
      </c>
      <c r="B25" s="76">
        <v>403.03</v>
      </c>
      <c r="C25" s="73">
        <v>79.22</v>
      </c>
      <c r="D25" s="74">
        <v>43708</v>
      </c>
      <c r="E25" s="76">
        <v>402.31</v>
      </c>
      <c r="F25" s="73">
        <v>43.68</v>
      </c>
      <c r="G25" s="74">
        <v>44074</v>
      </c>
      <c r="H25" s="76">
        <v>400.6</v>
      </c>
      <c r="I25" s="73">
        <v>0.5</v>
      </c>
      <c r="J25" s="74">
        <v>43915</v>
      </c>
      <c r="K25" s="76">
        <v>400.6</v>
      </c>
      <c r="L25" s="73">
        <v>0.5</v>
      </c>
      <c r="M25" s="74">
        <v>43915</v>
      </c>
      <c r="N25" s="83">
        <v>74.56</v>
      </c>
      <c r="O25" s="77">
        <v>2.36</v>
      </c>
      <c r="P25" s="1"/>
      <c r="Q25" s="89">
        <f t="shared" si="4"/>
        <v>2.8339999999999463</v>
      </c>
      <c r="R25" s="89">
        <f t="shared" si="3"/>
        <v>0.40399999999999636</v>
      </c>
      <c r="T25" s="53"/>
    </row>
    <row r="26" spans="1:18" ht="18" customHeight="1">
      <c r="A26" s="72">
        <v>2563</v>
      </c>
      <c r="B26" s="76">
        <v>402.83</v>
      </c>
      <c r="C26" s="73">
        <v>64.24</v>
      </c>
      <c r="D26" s="74">
        <v>44094</v>
      </c>
      <c r="E26" s="76">
        <v>402.16</v>
      </c>
      <c r="F26" s="73">
        <v>35.86</v>
      </c>
      <c r="G26" s="74">
        <v>44094</v>
      </c>
      <c r="H26" s="76">
        <v>400.59</v>
      </c>
      <c r="I26" s="73">
        <v>0.95</v>
      </c>
      <c r="J26" s="74">
        <v>43932</v>
      </c>
      <c r="K26" s="76">
        <v>400.59</v>
      </c>
      <c r="L26" s="73">
        <v>0.95</v>
      </c>
      <c r="M26" s="74">
        <v>43932</v>
      </c>
      <c r="N26" s="83">
        <v>110.46</v>
      </c>
      <c r="O26" s="77">
        <v>3.5</v>
      </c>
      <c r="P26" s="1"/>
      <c r="Q26" s="89">
        <f t="shared" si="4"/>
        <v>2.6339999999999577</v>
      </c>
      <c r="R26" s="89">
        <f t="shared" si="3"/>
        <v>0.3939999999999486</v>
      </c>
    </row>
    <row r="27" spans="1:18" ht="18" customHeight="1">
      <c r="A27" s="72">
        <v>2564</v>
      </c>
      <c r="B27" s="76">
        <v>403.406</v>
      </c>
      <c r="C27" s="73">
        <v>99.82</v>
      </c>
      <c r="D27" s="74">
        <v>44463</v>
      </c>
      <c r="E27" s="76">
        <v>402.639</v>
      </c>
      <c r="F27" s="73">
        <v>57.04</v>
      </c>
      <c r="G27" s="74">
        <v>44465</v>
      </c>
      <c r="H27" s="76">
        <v>400.596</v>
      </c>
      <c r="I27" s="73">
        <v>0.8</v>
      </c>
      <c r="J27" s="74">
        <v>242615</v>
      </c>
      <c r="K27" s="76">
        <v>400.597</v>
      </c>
      <c r="L27" s="73">
        <v>0.8</v>
      </c>
      <c r="M27" s="74">
        <v>242616</v>
      </c>
      <c r="N27" s="83">
        <v>159.52</v>
      </c>
      <c r="O27" s="77">
        <v>5.058331344</v>
      </c>
      <c r="P27" s="1"/>
      <c r="Q27" s="5">
        <v>3.2099999999999795</v>
      </c>
      <c r="R27" s="53">
        <v>0.39999999999997726</v>
      </c>
    </row>
    <row r="28" spans="1:16" ht="18" customHeight="1">
      <c r="A28" s="72"/>
      <c r="B28" s="76"/>
      <c r="C28" s="73"/>
      <c r="D28" s="74"/>
      <c r="E28" s="76"/>
      <c r="F28" s="73"/>
      <c r="G28" s="74"/>
      <c r="H28" s="76"/>
      <c r="I28" s="73"/>
      <c r="J28" s="74"/>
      <c r="K28" s="76"/>
      <c r="L28" s="73"/>
      <c r="M28" s="74"/>
      <c r="N28" s="83"/>
      <c r="O28" s="77"/>
      <c r="P28" s="1"/>
    </row>
    <row r="29" spans="1:16" ht="18" customHeight="1">
      <c r="A29" s="72"/>
      <c r="B29" s="76"/>
      <c r="C29" s="73"/>
      <c r="D29" s="74"/>
      <c r="E29" s="76"/>
      <c r="F29" s="73"/>
      <c r="G29" s="74"/>
      <c r="H29" s="76"/>
      <c r="I29" s="73"/>
      <c r="J29" s="74"/>
      <c r="K29" s="76"/>
      <c r="L29" s="73"/>
      <c r="M29" s="74"/>
      <c r="N29" s="83"/>
      <c r="O29" s="77"/>
      <c r="P29" s="1"/>
    </row>
    <row r="30" spans="1:16" ht="18" customHeight="1">
      <c r="A30" s="72"/>
      <c r="B30" s="76"/>
      <c r="C30" s="73"/>
      <c r="D30" s="74"/>
      <c r="E30" s="76"/>
      <c r="F30" s="73"/>
      <c r="G30" s="74"/>
      <c r="H30" s="76"/>
      <c r="I30" s="73"/>
      <c r="J30" s="74"/>
      <c r="K30" s="76"/>
      <c r="L30" s="73"/>
      <c r="M30" s="74"/>
      <c r="N30" s="83"/>
      <c r="O30" s="77"/>
      <c r="P30" s="1"/>
    </row>
    <row r="31" spans="1:16" ht="18" customHeight="1">
      <c r="A31" s="72"/>
      <c r="B31" s="76"/>
      <c r="C31" s="73"/>
      <c r="D31" s="74"/>
      <c r="E31" s="76"/>
      <c r="F31" s="73"/>
      <c r="G31" s="74"/>
      <c r="H31" s="76"/>
      <c r="I31" s="73"/>
      <c r="J31" s="74"/>
      <c r="K31" s="76"/>
      <c r="L31" s="73"/>
      <c r="M31" s="74"/>
      <c r="N31" s="90"/>
      <c r="O31" s="91"/>
      <c r="P31" s="1"/>
    </row>
    <row r="32" spans="1:16" ht="18" customHeight="1">
      <c r="A32" s="72"/>
      <c r="B32" s="76"/>
      <c r="C32" s="73"/>
      <c r="D32" s="74"/>
      <c r="E32" s="76"/>
      <c r="F32" s="73"/>
      <c r="G32" s="74"/>
      <c r="H32" s="76"/>
      <c r="I32" s="73"/>
      <c r="J32" s="74"/>
      <c r="K32" s="76"/>
      <c r="L32" s="73"/>
      <c r="M32" s="74"/>
      <c r="N32" s="83"/>
      <c r="O32" s="77"/>
      <c r="P32" s="1"/>
    </row>
    <row r="33" spans="1:16" ht="18" customHeight="1">
      <c r="A33" s="72"/>
      <c r="B33" s="76"/>
      <c r="C33" s="73"/>
      <c r="D33" s="74"/>
      <c r="E33" s="76"/>
      <c r="F33" s="73"/>
      <c r="G33" s="74"/>
      <c r="H33" s="92"/>
      <c r="I33" s="75"/>
      <c r="J33" s="93"/>
      <c r="K33" s="76"/>
      <c r="L33" s="73"/>
      <c r="M33" s="74"/>
      <c r="N33" s="83"/>
      <c r="O33" s="77"/>
      <c r="P33" s="1"/>
    </row>
    <row r="34" spans="1:16" ht="18" customHeight="1">
      <c r="A34" s="72"/>
      <c r="B34" s="76"/>
      <c r="C34" s="73"/>
      <c r="D34" s="74"/>
      <c r="E34" s="76"/>
      <c r="F34" s="73"/>
      <c r="G34" s="74"/>
      <c r="H34" s="92"/>
      <c r="I34" s="75"/>
      <c r="J34" s="93"/>
      <c r="K34" s="76"/>
      <c r="L34" s="73"/>
      <c r="M34" s="74"/>
      <c r="N34" s="83"/>
      <c r="O34" s="77"/>
      <c r="P34" s="1"/>
    </row>
    <row r="35" spans="1:16" ht="18" customHeight="1">
      <c r="A35" s="72"/>
      <c r="B35" s="76"/>
      <c r="C35" s="73"/>
      <c r="D35" s="74"/>
      <c r="E35" s="76"/>
      <c r="F35" s="73"/>
      <c r="G35" s="74"/>
      <c r="H35" s="92"/>
      <c r="I35" s="75"/>
      <c r="J35" s="93"/>
      <c r="K35" s="76"/>
      <c r="L35" s="73"/>
      <c r="M35" s="74"/>
      <c r="N35" s="83"/>
      <c r="O35" s="77"/>
      <c r="P35" s="1"/>
    </row>
    <row r="36" spans="1:16" ht="18" customHeight="1">
      <c r="A36" s="72"/>
      <c r="B36" s="76"/>
      <c r="C36" s="73"/>
      <c r="D36" s="74"/>
      <c r="E36" s="76"/>
      <c r="F36" s="73"/>
      <c r="G36" s="74"/>
      <c r="H36" s="76"/>
      <c r="I36" s="73"/>
      <c r="J36" s="74"/>
      <c r="K36" s="76"/>
      <c r="L36" s="73"/>
      <c r="M36" s="74"/>
      <c r="N36" s="83"/>
      <c r="O36" s="77"/>
      <c r="P36" s="1"/>
    </row>
    <row r="37" spans="1:16" ht="18" customHeight="1">
      <c r="A37" s="72"/>
      <c r="B37" s="76"/>
      <c r="C37" s="73"/>
      <c r="D37" s="74"/>
      <c r="E37" s="76"/>
      <c r="F37" s="73"/>
      <c r="G37" s="74"/>
      <c r="H37" s="76"/>
      <c r="I37" s="73"/>
      <c r="J37" s="74"/>
      <c r="K37" s="76"/>
      <c r="L37" s="73"/>
      <c r="M37" s="74"/>
      <c r="N37" s="83"/>
      <c r="O37" s="77"/>
      <c r="P37" s="1"/>
    </row>
    <row r="38" spans="1:16" ht="18" customHeight="1">
      <c r="A38" s="72"/>
      <c r="B38" s="76"/>
      <c r="C38" s="94" t="s">
        <v>21</v>
      </c>
      <c r="D38" s="74"/>
      <c r="E38" s="76"/>
      <c r="F38" s="73"/>
      <c r="G38" s="74"/>
      <c r="H38" s="76"/>
      <c r="I38" s="73"/>
      <c r="J38" s="74"/>
      <c r="K38" s="76"/>
      <c r="L38" s="73"/>
      <c r="M38" s="74"/>
      <c r="N38" s="83"/>
      <c r="O38" s="77"/>
      <c r="P38" s="1"/>
    </row>
    <row r="39" spans="1:16" ht="18" customHeight="1">
      <c r="A39" s="72"/>
      <c r="B39" s="76"/>
      <c r="C39" s="73"/>
      <c r="D39" s="22" t="s">
        <v>20</v>
      </c>
      <c r="E39" s="76"/>
      <c r="F39" s="73"/>
      <c r="G39" s="74"/>
      <c r="H39" s="76"/>
      <c r="I39" s="73"/>
      <c r="J39" s="74"/>
      <c r="K39" s="76"/>
      <c r="L39" s="73"/>
      <c r="M39" s="74"/>
      <c r="N39" s="83"/>
      <c r="O39" s="77"/>
      <c r="P39" s="1"/>
    </row>
    <row r="40" spans="1:16" ht="18" customHeight="1">
      <c r="A40" s="72"/>
      <c r="B40" s="76"/>
      <c r="C40" s="73"/>
      <c r="E40" s="76"/>
      <c r="F40" s="73"/>
      <c r="G40" s="74"/>
      <c r="H40" s="76"/>
      <c r="I40" s="73"/>
      <c r="J40" s="74"/>
      <c r="K40" s="76"/>
      <c r="L40" s="73"/>
      <c r="M40" s="74"/>
      <c r="N40" s="83"/>
      <c r="O40" s="77"/>
      <c r="P40" s="1"/>
    </row>
    <row r="41" spans="1:16" ht="18" customHeight="1">
      <c r="A41" s="72"/>
      <c r="B41" s="76"/>
      <c r="D41" s="96"/>
      <c r="E41" s="76"/>
      <c r="F41" s="73"/>
      <c r="G41" s="74"/>
      <c r="H41" s="92"/>
      <c r="I41" s="75"/>
      <c r="J41" s="93"/>
      <c r="K41" s="76"/>
      <c r="L41" s="73"/>
      <c r="M41" s="74"/>
      <c r="N41" s="83"/>
      <c r="O41" s="77"/>
      <c r="P41" s="1"/>
    </row>
    <row r="42" spans="1:16" ht="18" customHeight="1">
      <c r="A42" s="97"/>
      <c r="B42" s="98"/>
      <c r="C42" s="99"/>
      <c r="D42" s="100"/>
      <c r="E42" s="98"/>
      <c r="F42" s="99"/>
      <c r="G42" s="101"/>
      <c r="H42" s="98"/>
      <c r="I42" s="99"/>
      <c r="J42" s="101"/>
      <c r="K42" s="98"/>
      <c r="L42" s="99"/>
      <c r="M42" s="102"/>
      <c r="N42" s="103"/>
      <c r="O42" s="104"/>
      <c r="P42" s="1"/>
    </row>
  </sheetData>
  <sheetProtection/>
  <mergeCells count="2">
    <mergeCell ref="S9:T9"/>
    <mergeCell ref="S15:T15"/>
  </mergeCells>
  <printOptions/>
  <pageMargins left="0.62" right="0.11811023622047245" top="0.51" bottom="0.5118110236220472" header="0.5118110236220472" footer="0.511811023622047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Noom</cp:lastModifiedBy>
  <cp:lastPrinted>2010-12-01T03:14:29Z</cp:lastPrinted>
  <dcterms:created xsi:type="dcterms:W3CDTF">1994-01-31T08:04:27Z</dcterms:created>
  <dcterms:modified xsi:type="dcterms:W3CDTF">2022-05-26T07:21:14Z</dcterms:modified>
  <cp:category/>
  <cp:version/>
  <cp:contentType/>
  <cp:contentStatus/>
</cp:coreProperties>
</file>