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P.82" sheetId="1" r:id="rId1"/>
    <sheet name="P.82-H.05" sheetId="2" r:id="rId2"/>
  </sheets>
  <definedNames>
    <definedName name="_Regression_Int" localSheetId="1" hidden="1">1</definedName>
    <definedName name="Print_Area_MI">'P.82-H.05'!$A$1:$N$6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<sst xmlns="http://schemas.openxmlformats.org/spreadsheetml/2006/main" count="29" uniqueCount="24">
  <si>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</si>
  <si>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</si>
  <si>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</si>
  <si>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</si>
  <si>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</si>
  <si>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</si>
  <si>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</si>
  <si>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</si>
  <si>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</si>
  <si>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</si>
  <si>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</si>
  <si>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</si>
  <si>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</si>
  <si>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</si>
  <si>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</si>
  <si>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</si>
  <si>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</si>
  <si>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</si>
  <si>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</si>
  <si>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</si>
  <si>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</si>
  <si>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P.82  :  น้ำแม่วาง อ.แม่วาง จ.เชียงใหม่</t>
  </si>
  <si>
    <t>แม่น้ำ  :  น้ำแม่วาง (P.82)</t>
  </si>
  <si>
    <t xml:space="preserve"> พี้นที่รับน้ำ    389    ตร.กม.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</si>
</sst>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6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16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175"/>
          <c:w val="0.8605"/>
          <c:h val="0.69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'P.82-H.05'!$A$7:$A$25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'P.82-H.05'!$N$7:$N$25</c:f>
              <c:numCache>
                <c:ptCount val="19"/>
                <c:pt idx="0">
                  <c:v>104.61299999999999</c:v>
                </c:pt>
                <c:pt idx="1">
                  <c:v>124.095968</c:v>
                </c:pt>
                <c:pt idx="2">
                  <c:v>159.441696</c:v>
                </c:pt>
                <c:pt idx="3">
                  <c:v>259.42032000000006</c:v>
                </c:pt>
                <c:pt idx="4">
                  <c:v>292.3948800000001</c:v>
                </c:pt>
                <c:pt idx="5">
                  <c:v>243.56</c:v>
                </c:pt>
                <c:pt idx="6">
                  <c:v>194.11660800000004</c:v>
                </c:pt>
                <c:pt idx="7">
                  <c:v>175.57775999999998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87.81955200000002</c:v>
                </c:pt>
                <c:pt idx="12">
                  <c:v>66.25</c:v>
                </c:pt>
                <c:pt idx="13">
                  <c:v>132.18</c:v>
                </c:pt>
                <c:pt idx="14">
                  <c:v>204.95</c:v>
                </c:pt>
                <c:pt idx="15">
                  <c:v>129.71999999999997</c:v>
                </c:pt>
                <c:pt idx="16">
                  <c:v>74.55999999999999</c:v>
                </c:pt>
                <c:pt idx="17">
                  <c:v>110.46</c:v>
                </c:pt>
                <c:pt idx="18">
                  <c:v>191.42784</c:v>
                </c:pt>
              </c:numCache>
            </c:numRef>
          </c:val>
        </c:ser>
        <c:gapWidth val="100"/>
        <c:axId val="2866451"/>
        <c:axId val="25798060"/>
      </c:barChart>
      <c:lineChart>
        <c:grouping val="standard"/>
        <c:varyColors val="0"/>
        <c:ser>
          <c:idx val="1"/>
          <c:order val="1"/>
          <c:tx>
            <c:v>ค่าเฉลี่ย 168.9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'P.82-H.05'!$A$7:$A$24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'P.82-H.05'!$P$7:$P$24</c:f>
              <c:numCache>
                <c:ptCount val="18"/>
                <c:pt idx="0">
                  <c:v>168.90163244444443</c:v>
                </c:pt>
                <c:pt idx="1">
                  <c:v>168.90163244444443</c:v>
                </c:pt>
                <c:pt idx="2">
                  <c:v>168.90163244444443</c:v>
                </c:pt>
                <c:pt idx="3">
                  <c:v>168.90163244444443</c:v>
                </c:pt>
                <c:pt idx="4">
                  <c:v>168.90163244444443</c:v>
                </c:pt>
                <c:pt idx="5">
                  <c:v>168.90163244444443</c:v>
                </c:pt>
                <c:pt idx="6">
                  <c:v>168.90163244444443</c:v>
                </c:pt>
                <c:pt idx="7">
                  <c:v>168.90163244444443</c:v>
                </c:pt>
                <c:pt idx="8">
                  <c:v>168.90163244444443</c:v>
                </c:pt>
                <c:pt idx="9">
                  <c:v>168.90163244444443</c:v>
                </c:pt>
                <c:pt idx="10">
                  <c:v>168.90163244444443</c:v>
                </c:pt>
                <c:pt idx="11">
                  <c:v>168.90163244444443</c:v>
                </c:pt>
                <c:pt idx="12">
                  <c:v>168.90163244444443</c:v>
                </c:pt>
                <c:pt idx="13">
                  <c:v>168.90163244444443</c:v>
                </c:pt>
                <c:pt idx="14">
                  <c:v>168.90163244444443</c:v>
                </c:pt>
                <c:pt idx="15">
                  <c:v>168.90163244444443</c:v>
                </c:pt>
                <c:pt idx="16">
                  <c:v>168.90163244444443</c:v>
                </c:pt>
                <c:pt idx="17">
                  <c:v>168.90163244444443</c:v>
                </c:pt>
              </c:numCache>
            </c:numRef>
          </c:val>
          <c:smooth val="0"/>
        </c:ser>
        <c:axId val="2866451"/>
        <c:axId val="25798060"/>
      </c:lineChart>
      <c:catAx>
        <c:axId val="286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798060"/>
        <c:crossesAt val="0"/>
        <c:auto val="1"/>
        <c:lblOffset val="100"/>
        <c:tickLblSkip val="1"/>
        <c:noMultiLvlLbl val="0"/>
      </c:catAx>
      <c:valAx>
        <c:axId val="2579806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6451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13">
      <selection activeCell="B25" sqref="B25:L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4">
        <v>4.192</v>
      </c>
      <c r="C7" s="34">
        <v>6.832</v>
      </c>
      <c r="D7" s="34">
        <v>9.111</v>
      </c>
      <c r="E7" s="34">
        <v>12.112</v>
      </c>
      <c r="F7" s="34">
        <v>12.978</v>
      </c>
      <c r="G7" s="34">
        <v>26.816</v>
      </c>
      <c r="H7" s="34">
        <v>10.544</v>
      </c>
      <c r="I7" s="34">
        <v>7.828</v>
      </c>
      <c r="J7" s="34">
        <v>5.414</v>
      </c>
      <c r="K7" s="34">
        <v>4.076</v>
      </c>
      <c r="L7" s="34">
        <v>2.71</v>
      </c>
      <c r="M7" s="34">
        <v>2</v>
      </c>
      <c r="N7" s="35">
        <f>SUM(B7:M7)</f>
        <v>104.61299999999999</v>
      </c>
      <c r="O7" s="36">
        <f>+N7*1000000/(365*86400)</f>
        <v>3.3172564687975643</v>
      </c>
      <c r="P7" s="37">
        <f aca="true" t="shared" si="0" ref="P7:P24">$N$33</f>
        <v>168.90163244444443</v>
      </c>
      <c r="Q7" s="38"/>
    </row>
    <row r="8" spans="1:17" ht="15" customHeight="1">
      <c r="A8" s="32">
        <v>2547</v>
      </c>
      <c r="B8" s="34">
        <v>1.3193279999999998</v>
      </c>
      <c r="C8" s="34">
        <v>5.821631999999998</v>
      </c>
      <c r="D8" s="34">
        <v>12.973</v>
      </c>
      <c r="E8" s="34">
        <v>11.237</v>
      </c>
      <c r="F8" s="34">
        <v>16.913</v>
      </c>
      <c r="G8" s="34">
        <v>36.358</v>
      </c>
      <c r="H8" s="34">
        <v>16.28</v>
      </c>
      <c r="I8" s="34">
        <v>9.027</v>
      </c>
      <c r="J8" s="34">
        <v>5.657471999999999</v>
      </c>
      <c r="K8" s="34">
        <v>4.0685759999999975</v>
      </c>
      <c r="L8" s="34">
        <v>2.382911999999999</v>
      </c>
      <c r="M8" s="34">
        <v>2.0580480000000003</v>
      </c>
      <c r="N8" s="35">
        <f aca="true" t="shared" si="1" ref="N8:N18">SUM(B8:M8)</f>
        <v>124.095968</v>
      </c>
      <c r="O8" s="36">
        <f aca="true" t="shared" si="2" ref="O8:O25">+N8*1000000/(365*86400)</f>
        <v>3.9350573313039066</v>
      </c>
      <c r="P8" s="37">
        <f t="shared" si="0"/>
        <v>168.90163244444443</v>
      </c>
      <c r="Q8" s="38"/>
    </row>
    <row r="9" spans="1:17" ht="15" customHeight="1">
      <c r="A9" s="32">
        <v>2548</v>
      </c>
      <c r="B9" s="34">
        <v>2.8987200000000004</v>
      </c>
      <c r="C9" s="34">
        <v>3.946752000000001</v>
      </c>
      <c r="D9" s="34">
        <v>8.895744</v>
      </c>
      <c r="E9" s="34">
        <v>11.909376000000002</v>
      </c>
      <c r="F9" s="34">
        <v>10.08288</v>
      </c>
      <c r="G9" s="34">
        <v>53.618112</v>
      </c>
      <c r="H9" s="34">
        <v>20.739455999999997</v>
      </c>
      <c r="I9" s="34">
        <v>18.743615999999996</v>
      </c>
      <c r="J9" s="34">
        <v>13.78512</v>
      </c>
      <c r="K9" s="34">
        <v>6.777216000000001</v>
      </c>
      <c r="L9" s="34">
        <v>4.486752000000004</v>
      </c>
      <c r="M9" s="34">
        <v>3.557952000000002</v>
      </c>
      <c r="N9" s="35">
        <f t="shared" si="1"/>
        <v>159.441696</v>
      </c>
      <c r="O9" s="36">
        <f t="shared" si="2"/>
        <v>5.05586301369863</v>
      </c>
      <c r="P9" s="37">
        <f t="shared" si="0"/>
        <v>168.90163244444443</v>
      </c>
      <c r="Q9" s="38"/>
    </row>
    <row r="10" spans="1:17" ht="15" customHeight="1">
      <c r="A10" s="32">
        <v>2549</v>
      </c>
      <c r="B10" s="34">
        <v>6.545664000000002</v>
      </c>
      <c r="C10" s="34">
        <v>13.798944</v>
      </c>
      <c r="D10" s="34">
        <v>14.327712</v>
      </c>
      <c r="E10" s="34">
        <v>18.859392</v>
      </c>
      <c r="F10" s="34">
        <v>23.241600000000005</v>
      </c>
      <c r="G10" s="34">
        <v>68.61456000000003</v>
      </c>
      <c r="H10" s="34">
        <v>50.004000000000005</v>
      </c>
      <c r="I10" s="34">
        <v>22.053600000000003</v>
      </c>
      <c r="J10" s="34">
        <v>14.702687999999998</v>
      </c>
      <c r="K10" s="34">
        <v>11.838528000000002</v>
      </c>
      <c r="L10" s="34">
        <v>8.570016</v>
      </c>
      <c r="M10" s="34">
        <v>6.863616</v>
      </c>
      <c r="N10" s="35">
        <f t="shared" si="1"/>
        <v>259.42032000000006</v>
      </c>
      <c r="O10" s="36">
        <f t="shared" si="2"/>
        <v>8.226164383561645</v>
      </c>
      <c r="P10" s="37">
        <f t="shared" si="0"/>
        <v>168.90163244444443</v>
      </c>
      <c r="Q10" s="38"/>
    </row>
    <row r="11" spans="1:17" ht="15" customHeight="1">
      <c r="A11" s="32">
        <v>2550</v>
      </c>
      <c r="B11" s="34">
        <v>0.6350400000000004</v>
      </c>
      <c r="C11" s="34">
        <v>16.668288</v>
      </c>
      <c r="D11" s="34">
        <v>5.635871999999998</v>
      </c>
      <c r="E11" s="34">
        <v>2.2498559999999905</v>
      </c>
      <c r="F11" s="34">
        <v>12.744864000000005</v>
      </c>
      <c r="G11" s="34">
        <v>43.667424000000004</v>
      </c>
      <c r="H11" s="34">
        <v>62.481024000000005</v>
      </c>
      <c r="I11" s="34">
        <v>43.66483200000002</v>
      </c>
      <c r="J11" s="34">
        <v>34.73625600000003</v>
      </c>
      <c r="K11" s="34">
        <v>28.211328000000005</v>
      </c>
      <c r="L11" s="34">
        <v>22.802688000000067</v>
      </c>
      <c r="M11" s="34">
        <v>18.897408000000002</v>
      </c>
      <c r="N11" s="35">
        <f t="shared" si="1"/>
        <v>292.3948800000001</v>
      </c>
      <c r="O11" s="36">
        <f t="shared" si="2"/>
        <v>9.271780821917812</v>
      </c>
      <c r="P11" s="37">
        <f t="shared" si="0"/>
        <v>168.90163244444443</v>
      </c>
      <c r="Q11" s="38"/>
    </row>
    <row r="12" spans="1:17" ht="15" customHeight="1">
      <c r="A12" s="32">
        <v>2551</v>
      </c>
      <c r="B12" s="34">
        <v>6.69</v>
      </c>
      <c r="C12" s="34">
        <v>28.15</v>
      </c>
      <c r="D12" s="34">
        <v>12.26</v>
      </c>
      <c r="E12" s="34">
        <v>7.96</v>
      </c>
      <c r="F12" s="34">
        <v>19.16</v>
      </c>
      <c r="G12" s="34">
        <v>25.31</v>
      </c>
      <c r="H12" s="34">
        <v>39.05</v>
      </c>
      <c r="I12" s="34">
        <v>45.96</v>
      </c>
      <c r="J12" s="34">
        <v>25.72</v>
      </c>
      <c r="K12" s="34">
        <v>17.17</v>
      </c>
      <c r="L12" s="34">
        <v>9.45</v>
      </c>
      <c r="M12" s="34">
        <v>6.68</v>
      </c>
      <c r="N12" s="35">
        <f t="shared" si="1"/>
        <v>243.56</v>
      </c>
      <c r="O12" s="36">
        <f t="shared" si="2"/>
        <v>7.723236935565703</v>
      </c>
      <c r="P12" s="37">
        <f t="shared" si="0"/>
        <v>168.90163244444443</v>
      </c>
      <c r="Q12" s="38"/>
    </row>
    <row r="13" spans="1:17" ht="15" customHeight="1">
      <c r="A13" s="32">
        <v>2552</v>
      </c>
      <c r="B13" s="34">
        <v>5.018976</v>
      </c>
      <c r="C13" s="34">
        <v>12.539231999999998</v>
      </c>
      <c r="D13" s="34">
        <v>14.926463999999996</v>
      </c>
      <c r="E13" s="34">
        <v>11.524896000000014</v>
      </c>
      <c r="F13" s="34">
        <v>18.601920000000003</v>
      </c>
      <c r="G13" s="34">
        <v>39.634272</v>
      </c>
      <c r="H13" s="34">
        <v>41.381280000000004</v>
      </c>
      <c r="I13" s="34">
        <v>18.935423999999998</v>
      </c>
      <c r="J13" s="34">
        <v>12.578111999999997</v>
      </c>
      <c r="K13" s="34">
        <v>9.443519999999998</v>
      </c>
      <c r="L13" s="34">
        <v>5.121792000000002</v>
      </c>
      <c r="M13" s="34">
        <v>4.41072</v>
      </c>
      <c r="N13" s="35">
        <f t="shared" si="1"/>
        <v>194.11660800000004</v>
      </c>
      <c r="O13" s="36">
        <f t="shared" si="2"/>
        <v>6.155397260273974</v>
      </c>
      <c r="P13" s="37">
        <f t="shared" si="0"/>
        <v>168.90163244444443</v>
      </c>
      <c r="Q13" s="38"/>
    </row>
    <row r="14" spans="1:17" ht="15" customHeight="1">
      <c r="A14" s="32">
        <v>2553</v>
      </c>
      <c r="B14" s="34">
        <v>2.7285119999999994</v>
      </c>
      <c r="C14" s="34">
        <v>2.6827199999999998</v>
      </c>
      <c r="D14" s="34">
        <v>6.093792</v>
      </c>
      <c r="E14" s="34">
        <v>12.588480000000002</v>
      </c>
      <c r="F14" s="34">
        <v>18.925055999999998</v>
      </c>
      <c r="G14" s="34">
        <v>31.123007999999995</v>
      </c>
      <c r="H14" s="34">
        <v>49.163328</v>
      </c>
      <c r="I14" s="34">
        <v>21.223296</v>
      </c>
      <c r="J14" s="34">
        <v>12.354336000000004</v>
      </c>
      <c r="K14" s="34">
        <v>8.018784000000002</v>
      </c>
      <c r="L14" s="34">
        <v>3.9847680000000025</v>
      </c>
      <c r="M14" s="34">
        <v>6.69168</v>
      </c>
      <c r="N14" s="35">
        <f t="shared" si="1"/>
        <v>175.57775999999998</v>
      </c>
      <c r="O14" s="36">
        <f t="shared" si="2"/>
        <v>5.567534246575342</v>
      </c>
      <c r="P14" s="37">
        <f t="shared" si="0"/>
        <v>168.90163244444443</v>
      </c>
      <c r="Q14" s="38"/>
    </row>
    <row r="15" spans="1:17" ht="15" customHeight="1">
      <c r="A15" s="32">
        <v>2554</v>
      </c>
      <c r="B15" s="34">
        <v>5.725728</v>
      </c>
      <c r="C15" s="34">
        <v>15.727392000000002</v>
      </c>
      <c r="D15" s="34">
        <v>18.582048</v>
      </c>
      <c r="E15" s="34">
        <v>12.936672000000005</v>
      </c>
      <c r="F15" s="34">
        <v>29.796768</v>
      </c>
      <c r="G15" s="34">
        <v>61.05801600000001</v>
      </c>
      <c r="H15" s="34">
        <v>70.58534399999998</v>
      </c>
      <c r="I15" s="34">
        <v>30.673727999999983</v>
      </c>
      <c r="J15" s="34">
        <v>22.788</v>
      </c>
      <c r="K15" s="34">
        <v>17.409600000000008</v>
      </c>
      <c r="L15" s="34">
        <v>11.844576000000016</v>
      </c>
      <c r="M15" s="34">
        <v>9.827135999999994</v>
      </c>
      <c r="N15" s="35">
        <f t="shared" si="1"/>
        <v>306.955008</v>
      </c>
      <c r="O15" s="36">
        <f t="shared" si="2"/>
        <v>9.733479452054794</v>
      </c>
      <c r="P15" s="37">
        <f t="shared" si="0"/>
        <v>168.90163244444443</v>
      </c>
      <c r="Q15" s="38"/>
    </row>
    <row r="16" spans="1:17" ht="15" customHeight="1">
      <c r="A16" s="32">
        <v>2555</v>
      </c>
      <c r="B16" s="34">
        <v>9.027935999999999</v>
      </c>
      <c r="C16" s="34">
        <v>14.227488000000003</v>
      </c>
      <c r="D16" s="34">
        <v>11.340864000000003</v>
      </c>
      <c r="E16" s="34">
        <v>17.57808</v>
      </c>
      <c r="F16" s="34">
        <v>16.580160000000003</v>
      </c>
      <c r="G16" s="34">
        <v>46.68019200000002</v>
      </c>
      <c r="H16" s="34">
        <v>27.687744000000006</v>
      </c>
      <c r="I16" s="34">
        <v>18.435167999999997</v>
      </c>
      <c r="J16" s="34">
        <v>13.316832</v>
      </c>
      <c r="K16" s="34">
        <v>9.5904</v>
      </c>
      <c r="L16" s="34">
        <v>7.477055999999999</v>
      </c>
      <c r="M16" s="34">
        <v>7.396704</v>
      </c>
      <c r="N16" s="35">
        <f t="shared" si="1"/>
        <v>199.33862400000004</v>
      </c>
      <c r="O16" s="36">
        <f t="shared" si="2"/>
        <v>6.320986301369864</v>
      </c>
      <c r="P16" s="37">
        <f t="shared" si="0"/>
        <v>168.90163244444443</v>
      </c>
      <c r="Q16" s="38"/>
    </row>
    <row r="17" spans="1:17" ht="15" customHeight="1">
      <c r="A17" s="32">
        <v>2556</v>
      </c>
      <c r="B17" s="34">
        <v>4.515264000000001</v>
      </c>
      <c r="C17" s="34">
        <v>5.428511999999999</v>
      </c>
      <c r="D17" s="34">
        <v>6.410879999999999</v>
      </c>
      <c r="E17" s="34">
        <v>14.001119999999998</v>
      </c>
      <c r="F17" s="34">
        <v>20.001600000000003</v>
      </c>
      <c r="G17" s="34">
        <v>30.644351999999998</v>
      </c>
      <c r="H17" s="34">
        <v>40.173407999999995</v>
      </c>
      <c r="I17" s="34">
        <v>20.96755200000001</v>
      </c>
      <c r="J17" s="34">
        <v>14.554944000000004</v>
      </c>
      <c r="K17" s="34">
        <v>9.675072</v>
      </c>
      <c r="L17" s="34">
        <v>5.0777280000000005</v>
      </c>
      <c r="M17" s="34">
        <v>3.3255360000000014</v>
      </c>
      <c r="N17" s="35">
        <f t="shared" si="1"/>
        <v>174.775968</v>
      </c>
      <c r="O17" s="36">
        <f t="shared" si="2"/>
        <v>5.542109589041096</v>
      </c>
      <c r="P17" s="37">
        <f t="shared" si="0"/>
        <v>168.90163244444443</v>
      </c>
      <c r="Q17" s="38"/>
    </row>
    <row r="18" spans="1:17" ht="15" customHeight="1">
      <c r="A18" s="32">
        <v>2557</v>
      </c>
      <c r="B18" s="34">
        <v>3.60288</v>
      </c>
      <c r="C18" s="34">
        <v>5.183136000000001</v>
      </c>
      <c r="D18" s="34">
        <v>6.032448000000001</v>
      </c>
      <c r="E18" s="34">
        <v>8.212320000000002</v>
      </c>
      <c r="F18" s="34">
        <v>8.825759999999999</v>
      </c>
      <c r="G18" s="34">
        <v>18.229536000000007</v>
      </c>
      <c r="H18" s="34">
        <v>11.176703999999999</v>
      </c>
      <c r="I18" s="34">
        <v>9.235295999999998</v>
      </c>
      <c r="J18" s="34">
        <v>5.374079999999999</v>
      </c>
      <c r="K18" s="34">
        <v>5.575392000000003</v>
      </c>
      <c r="L18" s="34">
        <v>3.4559999999999995</v>
      </c>
      <c r="M18" s="34">
        <v>2.916000000000001</v>
      </c>
      <c r="N18" s="35">
        <f t="shared" si="1"/>
        <v>87.81955200000002</v>
      </c>
      <c r="O18" s="36">
        <f t="shared" si="2"/>
        <v>2.784739726027398</v>
      </c>
      <c r="P18" s="37">
        <f t="shared" si="0"/>
        <v>168.90163244444443</v>
      </c>
      <c r="Q18" s="38"/>
    </row>
    <row r="19" spans="1:17" ht="15" customHeight="1">
      <c r="A19" s="32">
        <v>2558</v>
      </c>
      <c r="B19" s="34">
        <v>2.67</v>
      </c>
      <c r="C19" s="34">
        <v>2.84</v>
      </c>
      <c r="D19" s="34">
        <v>2.45</v>
      </c>
      <c r="E19" s="34">
        <v>5.09</v>
      </c>
      <c r="F19" s="34">
        <v>10.11</v>
      </c>
      <c r="G19" s="34">
        <v>12.86</v>
      </c>
      <c r="H19" s="34">
        <v>10.09</v>
      </c>
      <c r="I19" s="34">
        <v>7.67</v>
      </c>
      <c r="J19" s="34">
        <v>4.39</v>
      </c>
      <c r="K19" s="34">
        <v>3.51</v>
      </c>
      <c r="L19" s="34">
        <v>2.54</v>
      </c>
      <c r="M19" s="34">
        <v>2.03</v>
      </c>
      <c r="N19" s="35">
        <f aca="true" t="shared" si="3" ref="N19:N24">SUM(B19:M19)</f>
        <v>66.25</v>
      </c>
      <c r="O19" s="36">
        <f t="shared" si="2"/>
        <v>2.100773718924404</v>
      </c>
      <c r="P19" s="37">
        <f t="shared" si="0"/>
        <v>168.90163244444443</v>
      </c>
      <c r="Q19" s="38"/>
    </row>
    <row r="20" spans="1:17" ht="15" customHeight="1">
      <c r="A20" s="32">
        <v>2559</v>
      </c>
      <c r="B20" s="34">
        <v>0.8</v>
      </c>
      <c r="C20" s="34">
        <v>0.91</v>
      </c>
      <c r="D20" s="34">
        <v>8.23</v>
      </c>
      <c r="E20" s="34">
        <v>13.93</v>
      </c>
      <c r="F20" s="34">
        <v>12.14</v>
      </c>
      <c r="G20" s="34">
        <v>32.82</v>
      </c>
      <c r="H20" s="34">
        <v>17.3</v>
      </c>
      <c r="I20" s="34">
        <v>18.39</v>
      </c>
      <c r="J20" s="34">
        <v>10.71</v>
      </c>
      <c r="K20" s="34">
        <v>9.66</v>
      </c>
      <c r="L20" s="34">
        <v>5.64</v>
      </c>
      <c r="M20" s="34">
        <v>1.65</v>
      </c>
      <c r="N20" s="35">
        <f t="shared" si="3"/>
        <v>132.18</v>
      </c>
      <c r="O20" s="36">
        <f t="shared" si="2"/>
        <v>4.191400304414003</v>
      </c>
      <c r="P20" s="37">
        <f t="shared" si="0"/>
        <v>168.90163244444443</v>
      </c>
      <c r="Q20" s="38"/>
    </row>
    <row r="21" spans="1:17" ht="15" customHeight="1">
      <c r="A21" s="32">
        <v>2560</v>
      </c>
      <c r="B21" s="34">
        <v>1.47</v>
      </c>
      <c r="C21" s="34">
        <v>12.8</v>
      </c>
      <c r="D21" s="34">
        <v>15.57</v>
      </c>
      <c r="E21" s="34">
        <v>18.55</v>
      </c>
      <c r="F21" s="34">
        <v>22.46</v>
      </c>
      <c r="G21" s="34">
        <v>32.7</v>
      </c>
      <c r="H21" s="34">
        <v>49.6</v>
      </c>
      <c r="I21" s="34">
        <v>19.95</v>
      </c>
      <c r="J21" s="34">
        <v>12.2</v>
      </c>
      <c r="K21" s="34">
        <v>9.75</v>
      </c>
      <c r="L21" s="34">
        <v>5.44</v>
      </c>
      <c r="M21" s="34">
        <v>4.46</v>
      </c>
      <c r="N21" s="35">
        <f t="shared" si="3"/>
        <v>204.95</v>
      </c>
      <c r="O21" s="36">
        <f t="shared" si="2"/>
        <v>6.498921867072552</v>
      </c>
      <c r="P21" s="37">
        <f t="shared" si="0"/>
        <v>168.90163244444443</v>
      </c>
      <c r="Q21" s="38"/>
    </row>
    <row r="22" spans="1:17" ht="15" customHeight="1">
      <c r="A22" s="32">
        <v>2561</v>
      </c>
      <c r="B22" s="34">
        <v>5.38</v>
      </c>
      <c r="C22" s="34">
        <v>7.97</v>
      </c>
      <c r="D22" s="34">
        <v>13.16</v>
      </c>
      <c r="E22" s="34">
        <v>10.3</v>
      </c>
      <c r="F22" s="34">
        <v>12.02</v>
      </c>
      <c r="G22" s="34">
        <v>15.87</v>
      </c>
      <c r="H22" s="34">
        <v>26.3</v>
      </c>
      <c r="I22" s="34">
        <v>13.57</v>
      </c>
      <c r="J22" s="34">
        <v>9.82</v>
      </c>
      <c r="K22" s="34">
        <v>7.69</v>
      </c>
      <c r="L22" s="34">
        <v>4.24</v>
      </c>
      <c r="M22" s="34">
        <v>3.4</v>
      </c>
      <c r="N22" s="35">
        <f t="shared" si="3"/>
        <v>129.71999999999997</v>
      </c>
      <c r="O22" s="36">
        <f t="shared" si="2"/>
        <v>4.113394216133941</v>
      </c>
      <c r="P22" s="37">
        <f t="shared" si="0"/>
        <v>168.90163244444443</v>
      </c>
      <c r="Q22" s="38"/>
    </row>
    <row r="23" spans="1:17" ht="15" customHeight="1">
      <c r="A23" s="32">
        <v>2562</v>
      </c>
      <c r="B23" s="34">
        <v>2.82</v>
      </c>
      <c r="C23" s="34">
        <v>3.48</v>
      </c>
      <c r="D23" s="34">
        <v>2.98</v>
      </c>
      <c r="E23" s="34">
        <v>2.91</v>
      </c>
      <c r="F23" s="34">
        <v>15.82</v>
      </c>
      <c r="G23" s="34">
        <v>16.75</v>
      </c>
      <c r="H23" s="34">
        <v>9.1</v>
      </c>
      <c r="I23" s="34">
        <v>8.12</v>
      </c>
      <c r="J23" s="34">
        <v>4.95</v>
      </c>
      <c r="K23" s="34">
        <v>3.6</v>
      </c>
      <c r="L23" s="34">
        <v>2.3</v>
      </c>
      <c r="M23" s="34">
        <v>1.73</v>
      </c>
      <c r="N23" s="35">
        <f t="shared" si="3"/>
        <v>74.55999999999999</v>
      </c>
      <c r="O23" s="36">
        <f t="shared" si="2"/>
        <v>2.364282090309487</v>
      </c>
      <c r="P23" s="37">
        <f t="shared" si="0"/>
        <v>168.90163244444443</v>
      </c>
      <c r="Q23" s="38"/>
    </row>
    <row r="24" spans="1:17" ht="15" customHeight="1">
      <c r="A24" s="32">
        <v>2563</v>
      </c>
      <c r="B24" s="34">
        <v>4.24</v>
      </c>
      <c r="C24" s="34">
        <v>5.31</v>
      </c>
      <c r="D24" s="34">
        <v>5.61</v>
      </c>
      <c r="E24" s="34">
        <v>7.3</v>
      </c>
      <c r="F24" s="34">
        <v>13.47</v>
      </c>
      <c r="G24" s="34">
        <v>18.25</v>
      </c>
      <c r="H24" s="34">
        <v>17.86</v>
      </c>
      <c r="I24" s="34">
        <v>14.09</v>
      </c>
      <c r="J24" s="34">
        <v>8.58</v>
      </c>
      <c r="K24" s="34">
        <v>6.92</v>
      </c>
      <c r="L24" s="34">
        <v>5.2</v>
      </c>
      <c r="M24" s="34">
        <v>3.63</v>
      </c>
      <c r="N24" s="35">
        <f t="shared" si="3"/>
        <v>110.46</v>
      </c>
      <c r="O24" s="36">
        <f t="shared" si="2"/>
        <v>3.502663622526636</v>
      </c>
      <c r="P24" s="37">
        <f t="shared" si="0"/>
        <v>168.90163244444443</v>
      </c>
      <c r="Q24" s="38"/>
    </row>
    <row r="25" spans="1:17" ht="15" customHeight="1">
      <c r="A25" s="41">
        <v>2564</v>
      </c>
      <c r="B25" s="42">
        <v>6.811776000000003</v>
      </c>
      <c r="C25" s="42">
        <v>5.751647999999999</v>
      </c>
      <c r="D25" s="42">
        <v>5.601312000000003</v>
      </c>
      <c r="E25" s="42">
        <v>17.96688</v>
      </c>
      <c r="F25" s="42">
        <v>14.916096000000005</v>
      </c>
      <c r="G25" s="42">
        <v>53.60083200000001</v>
      </c>
      <c r="H25" s="42">
        <v>37.416384</v>
      </c>
      <c r="I25" s="42">
        <v>21.53088</v>
      </c>
      <c r="J25" s="42">
        <v>14.199840000000005</v>
      </c>
      <c r="K25" s="42">
        <v>8.019648</v>
      </c>
      <c r="L25" s="42">
        <v>5.612544000000003</v>
      </c>
      <c r="M25" s="42"/>
      <c r="N25" s="43">
        <f>SUM(B25:M25)</f>
        <v>191.42784</v>
      </c>
      <c r="O25" s="44">
        <f t="shared" si="2"/>
        <v>6.07013698630137</v>
      </c>
      <c r="P25" s="37"/>
      <c r="Q25" s="38"/>
    </row>
    <row r="26" spans="1:17" ht="15" customHeight="1">
      <c r="A26" s="32">
        <v>2565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8"/>
    </row>
    <row r="27" spans="1:17" ht="15" customHeight="1">
      <c r="A27" s="32">
        <v>2566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8"/>
    </row>
    <row r="28" spans="1:17" ht="15" customHeight="1">
      <c r="A28" s="32">
        <v>2567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8"/>
    </row>
    <row r="29" spans="1:17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8"/>
    </row>
    <row r="30" spans="1:17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8"/>
    </row>
    <row r="31" spans="1:17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3" t="s">
        <v>19</v>
      </c>
      <c r="B32" s="39">
        <f>MAX(B7:B24)</f>
        <v>9.027935999999999</v>
      </c>
      <c r="C32" s="39">
        <f aca="true" t="shared" si="4" ref="C32:N32">MAX(C7:C24)</f>
        <v>28.15</v>
      </c>
      <c r="D32" s="39">
        <f t="shared" si="4"/>
        <v>18.582048</v>
      </c>
      <c r="E32" s="39">
        <f t="shared" si="4"/>
        <v>18.859392</v>
      </c>
      <c r="F32" s="39">
        <f t="shared" si="4"/>
        <v>29.796768</v>
      </c>
      <c r="G32" s="39">
        <f t="shared" si="4"/>
        <v>68.61456000000003</v>
      </c>
      <c r="H32" s="39">
        <f t="shared" si="4"/>
        <v>70.58534399999998</v>
      </c>
      <c r="I32" s="39">
        <f t="shared" si="4"/>
        <v>45.96</v>
      </c>
      <c r="J32" s="39">
        <f t="shared" si="4"/>
        <v>34.73625600000003</v>
      </c>
      <c r="K32" s="39">
        <f t="shared" si="4"/>
        <v>28.211328000000005</v>
      </c>
      <c r="L32" s="39">
        <f t="shared" si="4"/>
        <v>22.802688000000067</v>
      </c>
      <c r="M32" s="39">
        <f t="shared" si="4"/>
        <v>18.897408000000002</v>
      </c>
      <c r="N32" s="39">
        <f t="shared" si="4"/>
        <v>306.955008</v>
      </c>
      <c r="O32" s="36">
        <f>+N32*1000000/(365*86400)</f>
        <v>9.733479452054794</v>
      </c>
      <c r="P32" s="40"/>
      <c r="Q32" s="38"/>
    </row>
    <row r="33" spans="1:17" ht="15" customHeight="1">
      <c r="A33" s="33" t="s">
        <v>16</v>
      </c>
      <c r="B33" s="39">
        <f>AVERAGE(B7:B24)</f>
        <v>3.9044471111111108</v>
      </c>
      <c r="C33" s="39">
        <f aca="true" t="shared" si="5" ref="C33:M33">AVERAGE(C7:C24)</f>
        <v>9.128672</v>
      </c>
      <c r="D33" s="39">
        <f t="shared" si="5"/>
        <v>9.699434666666665</v>
      </c>
      <c r="E33" s="39">
        <f t="shared" si="5"/>
        <v>11.069399555555558</v>
      </c>
      <c r="F33" s="39">
        <f t="shared" si="5"/>
        <v>16.326200444444446</v>
      </c>
      <c r="G33" s="39">
        <f t="shared" si="5"/>
        <v>33.94463733333334</v>
      </c>
      <c r="H33" s="39">
        <f t="shared" si="5"/>
        <v>31.639793777777772</v>
      </c>
      <c r="I33" s="39">
        <f t="shared" si="5"/>
        <v>19.363195111111107</v>
      </c>
      <c r="J33" s="39">
        <f t="shared" si="5"/>
        <v>12.868435555555557</v>
      </c>
      <c r="K33" s="39">
        <f t="shared" si="5"/>
        <v>9.610245333333332</v>
      </c>
      <c r="L33" s="39">
        <f t="shared" si="5"/>
        <v>6.262460444444449</v>
      </c>
      <c r="M33" s="39">
        <f t="shared" si="5"/>
        <v>5.084711111111111</v>
      </c>
      <c r="N33" s="39">
        <f>SUM(B33:M33)</f>
        <v>168.90163244444443</v>
      </c>
      <c r="O33" s="36">
        <f>+N33*1000000/(365*86400)</f>
        <v>5.355835630531597</v>
      </c>
      <c r="P33" s="40"/>
      <c r="Q33" s="38"/>
    </row>
    <row r="34" spans="1:17" ht="15" customHeight="1">
      <c r="A34" s="33" t="s">
        <v>20</v>
      </c>
      <c r="B34" s="39">
        <f>MIN(B7:B24)</f>
        <v>0.6350400000000004</v>
      </c>
      <c r="C34" s="39">
        <f aca="true" t="shared" si="6" ref="C34:N34">MIN(C7:C24)</f>
        <v>0.91</v>
      </c>
      <c r="D34" s="39">
        <f t="shared" si="6"/>
        <v>2.45</v>
      </c>
      <c r="E34" s="39">
        <f t="shared" si="6"/>
        <v>2.2498559999999905</v>
      </c>
      <c r="F34" s="39">
        <f t="shared" si="6"/>
        <v>8.825759999999999</v>
      </c>
      <c r="G34" s="39">
        <f t="shared" si="6"/>
        <v>12.86</v>
      </c>
      <c r="H34" s="39">
        <f t="shared" si="6"/>
        <v>9.1</v>
      </c>
      <c r="I34" s="39">
        <f t="shared" si="6"/>
        <v>7.67</v>
      </c>
      <c r="J34" s="39">
        <f t="shared" si="6"/>
        <v>4.39</v>
      </c>
      <c r="K34" s="39">
        <f t="shared" si="6"/>
        <v>3.51</v>
      </c>
      <c r="L34" s="39">
        <f t="shared" si="6"/>
        <v>2.3</v>
      </c>
      <c r="M34" s="39">
        <f t="shared" si="6"/>
        <v>1.65</v>
      </c>
      <c r="N34" s="39">
        <f t="shared" si="6"/>
        <v>66.25</v>
      </c>
      <c r="O34" s="36">
        <f>+N34*1000000/(365*86400)</f>
        <v>2.100773718924404</v>
      </c>
      <c r="P34" s="40"/>
      <c r="Q34" s="38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2016-07-11T03:40:47Z</cp:lastPrinted>
  <dcterms:created xsi:type="dcterms:W3CDTF">1994-01-31T08:04:27Z</dcterms:created>
  <dcterms:modified xsi:type="dcterms:W3CDTF">2022-03-16T07:36:37Z</dcterms:modified>
  <cp:category/>
  <cp:version/>
  <cp:contentType/>
  <cp:contentStatus/>
</cp:coreProperties>
</file>