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<sst xmlns="http://schemas.openxmlformats.org/spreadsheetml/2006/main" count="29" uniqueCount="24">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</sst>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'P.82-H.05'!$N$7:$N$23</c:f>
              <c:numCache>
                <c:ptCount val="17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29</c:v>
                </c:pt>
              </c:numCache>
            </c:numRef>
          </c:val>
        </c:ser>
        <c:gapWidth val="100"/>
        <c:axId val="52033781"/>
        <c:axId val="65650846"/>
      </c:barChart>
      <c:lineChart>
        <c:grouping val="standard"/>
        <c:varyColors val="0"/>
        <c:ser>
          <c:idx val="1"/>
          <c:order val="1"/>
          <c:tx>
            <c:v>ค่าเฉลี่ย 178.5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'P.82-H.05'!$P$7:$P$22</c:f>
              <c:numCache>
                <c:ptCount val="16"/>
                <c:pt idx="0">
                  <c:v>178.46</c:v>
                </c:pt>
                <c:pt idx="1">
                  <c:v>178.46</c:v>
                </c:pt>
                <c:pt idx="2">
                  <c:v>178.46</c:v>
                </c:pt>
                <c:pt idx="3">
                  <c:v>178.46</c:v>
                </c:pt>
                <c:pt idx="4">
                  <c:v>178.46</c:v>
                </c:pt>
                <c:pt idx="5">
                  <c:v>178.46</c:v>
                </c:pt>
                <c:pt idx="6">
                  <c:v>178.46</c:v>
                </c:pt>
                <c:pt idx="7">
                  <c:v>178.46</c:v>
                </c:pt>
                <c:pt idx="8">
                  <c:v>178.46</c:v>
                </c:pt>
                <c:pt idx="9">
                  <c:v>178.46</c:v>
                </c:pt>
                <c:pt idx="10">
                  <c:v>178.46</c:v>
                </c:pt>
                <c:pt idx="11">
                  <c:v>178.46</c:v>
                </c:pt>
                <c:pt idx="12">
                  <c:v>178.46</c:v>
                </c:pt>
                <c:pt idx="13">
                  <c:v>178.46</c:v>
                </c:pt>
                <c:pt idx="14">
                  <c:v>178.46</c:v>
                </c:pt>
                <c:pt idx="15">
                  <c:v>178.46</c:v>
                </c:pt>
              </c:numCache>
            </c:numRef>
          </c:val>
          <c:smooth val="0"/>
        </c:ser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650846"/>
        <c:crossesAt val="0"/>
        <c:auto val="1"/>
        <c:lblOffset val="100"/>
        <c:tickLblSkip val="1"/>
        <c:noMultiLvlLbl val="0"/>
      </c:catAx>
      <c:valAx>
        <c:axId val="656508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378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9">
      <selection activeCell="Q28" sqref="Q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 aca="true" t="shared" si="0" ref="O7:O23">+N7*0.0317097</f>
        <v>3.3172468460999998</v>
      </c>
      <c r="P7" s="37">
        <f aca="true" t="shared" si="1" ref="P7:P22">$N$42</f>
        <v>178.46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2" ref="N8:N18">SUM(B8:M8)</f>
        <v>124.095968</v>
      </c>
      <c r="O8" s="36">
        <f t="shared" si="0"/>
        <v>3.9350459164896</v>
      </c>
      <c r="P8" s="37">
        <f t="shared" si="1"/>
        <v>178.46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2"/>
        <v>159.441696</v>
      </c>
      <c r="O9" s="36">
        <f t="shared" si="0"/>
        <v>5.0558483476512</v>
      </c>
      <c r="P9" s="37">
        <f t="shared" si="1"/>
        <v>178.46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2"/>
        <v>259.42032000000006</v>
      </c>
      <c r="O10" s="36">
        <f t="shared" si="0"/>
        <v>8.226140521104002</v>
      </c>
      <c r="P10" s="37">
        <f t="shared" si="1"/>
        <v>178.46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2"/>
        <v>292.3948800000001</v>
      </c>
      <c r="O11" s="36">
        <f t="shared" si="0"/>
        <v>9.271753926336004</v>
      </c>
      <c r="P11" s="37">
        <f t="shared" si="1"/>
        <v>178.46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2"/>
        <v>243.56</v>
      </c>
      <c r="O12" s="36">
        <f t="shared" si="0"/>
        <v>7.723214532</v>
      </c>
      <c r="P12" s="37">
        <f t="shared" si="1"/>
        <v>178.46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2"/>
        <v>194.11660800000004</v>
      </c>
      <c r="O13" s="36">
        <f t="shared" si="0"/>
        <v>6.155379404697602</v>
      </c>
      <c r="P13" s="37">
        <f t="shared" si="1"/>
        <v>178.46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2"/>
        <v>175.57775999999998</v>
      </c>
      <c r="O14" s="36">
        <f t="shared" si="0"/>
        <v>5.567518096272</v>
      </c>
      <c r="P14" s="37">
        <f t="shared" si="1"/>
        <v>178.46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2"/>
        <v>306.955008</v>
      </c>
      <c r="O15" s="36">
        <f t="shared" si="0"/>
        <v>9.7334512171776</v>
      </c>
      <c r="P15" s="37">
        <f t="shared" si="1"/>
        <v>178.46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2"/>
        <v>199.33862400000004</v>
      </c>
      <c r="O16" s="36">
        <f t="shared" si="0"/>
        <v>6.320967965452802</v>
      </c>
      <c r="P16" s="37">
        <f t="shared" si="1"/>
        <v>178.46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2"/>
        <v>174.775968</v>
      </c>
      <c r="O17" s="36">
        <f t="shared" si="0"/>
        <v>5.5420935124896005</v>
      </c>
      <c r="P17" s="37">
        <f t="shared" si="1"/>
        <v>178.46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2"/>
        <v>87.81955200000002</v>
      </c>
      <c r="O18" s="36">
        <f t="shared" si="0"/>
        <v>2.7847316480544007</v>
      </c>
      <c r="P18" s="37">
        <f t="shared" si="1"/>
        <v>178.46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>SUM(B19:M19)</f>
        <v>66.25</v>
      </c>
      <c r="O19" s="36">
        <f t="shared" si="0"/>
        <v>2.100767625</v>
      </c>
      <c r="P19" s="37">
        <f t="shared" si="1"/>
        <v>178.46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>SUM(B20:M20)</f>
        <v>132.18</v>
      </c>
      <c r="O20" s="36">
        <f t="shared" si="0"/>
        <v>4.191388146</v>
      </c>
      <c r="P20" s="37">
        <f t="shared" si="1"/>
        <v>178.46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>SUM(B21:M21)</f>
        <v>204.95</v>
      </c>
      <c r="O21" s="36">
        <f t="shared" si="0"/>
        <v>6.498903015</v>
      </c>
      <c r="P21" s="37">
        <f t="shared" si="1"/>
        <v>178.46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>SUM(B22:M22)</f>
        <v>129.71999999999997</v>
      </c>
      <c r="O22" s="36">
        <f t="shared" si="0"/>
        <v>4.113382283999999</v>
      </c>
      <c r="P22" s="37">
        <f t="shared" si="1"/>
        <v>178.46</v>
      </c>
      <c r="Q22" s="38"/>
    </row>
    <row r="23" spans="1:17" ht="15" customHeight="1">
      <c r="A23" s="41">
        <v>2562</v>
      </c>
      <c r="B23" s="42">
        <v>3.1</v>
      </c>
      <c r="C23" s="42">
        <v>3.6</v>
      </c>
      <c r="D23" s="42">
        <v>3.2</v>
      </c>
      <c r="E23" s="42">
        <v>3.2</v>
      </c>
      <c r="F23" s="42">
        <v>15.9</v>
      </c>
      <c r="G23" s="42">
        <v>18.6</v>
      </c>
      <c r="H23" s="42">
        <v>11.4</v>
      </c>
      <c r="I23" s="42">
        <v>10.4</v>
      </c>
      <c r="J23" s="42">
        <v>7.4</v>
      </c>
      <c r="K23" s="42">
        <v>6</v>
      </c>
      <c r="L23" s="42">
        <v>4.5</v>
      </c>
      <c r="M23" s="42">
        <v>3.9</v>
      </c>
      <c r="N23" s="43">
        <f>SUM(B23:M23)</f>
        <v>91.20000000000002</v>
      </c>
      <c r="O23" s="44">
        <f t="shared" si="0"/>
        <v>2.8919246400000005</v>
      </c>
      <c r="P23" s="37"/>
      <c r="Q23" s="38"/>
    </row>
    <row r="24" spans="1:17" ht="15" customHeight="1">
      <c r="A24" s="32">
        <v>2563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8"/>
    </row>
    <row r="25" spans="1:17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3" t="s">
        <v>19</v>
      </c>
      <c r="B41" s="39">
        <v>9.03</v>
      </c>
      <c r="C41" s="39">
        <v>28.15</v>
      </c>
      <c r="D41" s="39">
        <v>18.58</v>
      </c>
      <c r="E41" s="39">
        <v>18.86</v>
      </c>
      <c r="F41" s="39">
        <v>29.8</v>
      </c>
      <c r="G41" s="39">
        <v>68.61</v>
      </c>
      <c r="H41" s="39">
        <v>70.59</v>
      </c>
      <c r="I41" s="39">
        <v>45.96</v>
      </c>
      <c r="J41" s="39">
        <v>34.74</v>
      </c>
      <c r="K41" s="39">
        <v>28.21</v>
      </c>
      <c r="L41" s="39">
        <v>22.8</v>
      </c>
      <c r="M41" s="39">
        <v>18.9</v>
      </c>
      <c r="N41" s="39">
        <f>MAX(N7:N21)</f>
        <v>306.955008</v>
      </c>
      <c r="O41" s="39">
        <f>MAX(O7:O21)</f>
        <v>9.7334512171776</v>
      </c>
      <c r="P41" s="40"/>
      <c r="Q41" s="38"/>
    </row>
    <row r="42" spans="1:17" ht="15" customHeight="1">
      <c r="A42" s="33" t="s">
        <v>16</v>
      </c>
      <c r="B42" s="39">
        <v>3.95</v>
      </c>
      <c r="C42" s="39">
        <v>9.72</v>
      </c>
      <c r="D42" s="39">
        <v>10.37</v>
      </c>
      <c r="E42" s="39">
        <v>11.82</v>
      </c>
      <c r="F42" s="39">
        <v>16.54</v>
      </c>
      <c r="G42" s="39">
        <v>36</v>
      </c>
      <c r="H42" s="39">
        <v>33.91</v>
      </c>
      <c r="I42" s="39">
        <v>20.4</v>
      </c>
      <c r="J42" s="39">
        <v>13.63</v>
      </c>
      <c r="K42" s="39">
        <v>10.15</v>
      </c>
      <c r="L42" s="39">
        <v>6.58</v>
      </c>
      <c r="M42" s="39">
        <v>5.39</v>
      </c>
      <c r="N42" s="39">
        <f>SUM(B42:M42)</f>
        <v>178.46</v>
      </c>
      <c r="O42" s="39">
        <f>AVERAGE(O7:O21)</f>
        <v>5.761630047988321</v>
      </c>
      <c r="P42" s="40"/>
      <c r="Q42" s="38"/>
    </row>
    <row r="43" spans="1:17" ht="15" customHeight="1">
      <c r="A43" s="33" t="s">
        <v>20</v>
      </c>
      <c r="B43" s="39">
        <v>0.64</v>
      </c>
      <c r="C43" s="39">
        <v>0.91</v>
      </c>
      <c r="D43" s="39">
        <v>2.45</v>
      </c>
      <c r="E43" s="39">
        <v>2.25</v>
      </c>
      <c r="F43" s="39">
        <v>8.83</v>
      </c>
      <c r="G43" s="39">
        <v>12.86</v>
      </c>
      <c r="H43" s="39">
        <v>10.09</v>
      </c>
      <c r="I43" s="39">
        <v>7.67</v>
      </c>
      <c r="J43" s="39">
        <v>4.39</v>
      </c>
      <c r="K43" s="39">
        <v>3.51</v>
      </c>
      <c r="L43" s="39">
        <v>2.38</v>
      </c>
      <c r="M43" s="39">
        <v>1.65</v>
      </c>
      <c r="N43" s="39">
        <f>MIN(N7:N21)</f>
        <v>66.25</v>
      </c>
      <c r="O43" s="39">
        <f>MIN(O7:O21)</f>
        <v>2.100767625</v>
      </c>
      <c r="P43" s="40"/>
      <c r="Q43" s="38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2016-07-11T03:40:47Z</cp:lastPrinted>
  <dcterms:created xsi:type="dcterms:W3CDTF">1994-01-31T08:04:27Z</dcterms:created>
  <dcterms:modified xsi:type="dcterms:W3CDTF">2020-04-23T03:12:40Z</dcterms:modified>
  <cp:category/>
  <cp:version/>
  <cp:contentType/>
  <cp:contentStatus/>
</cp:coreProperties>
</file>