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2" sheetId="1" r:id="rId1"/>
    <sheet name="ปริมาณน้ำสูงสุด" sheetId="2" r:id="rId2"/>
    <sheet name="Data P.82" sheetId="3" r:id="rId3"/>
  </sheets>
  <definedNames>
    <definedName name="Print_Area_MI">#REF!</definedName>
    <definedName name="_xlnm.Print_Titles" localSheetId="2">'Data P.82'!$1:$8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<sst xmlns="http://schemas.openxmlformats.org/spreadsheetml/2006/main" count="44" uniqueCount="22">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</sst>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</font>
    <font>
      <sz val="14"/>
      <color indexed="8"/>
      <name val="AngsanaUPC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3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3" fontId="27" fillId="0" borderId="0" xfId="46" applyNumberFormat="1" applyFont="1" applyAlignment="1">
      <alignment horizontal="center"/>
      <protection/>
    </xf>
    <xf numFmtId="0" fontId="26" fillId="0" borderId="0" xfId="46" applyFont="1">
      <alignment/>
      <protection/>
    </xf>
    <xf numFmtId="194" fontId="29" fillId="0" borderId="0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3" fontId="30" fillId="0" borderId="11" xfId="46" applyNumberFormat="1" applyFont="1" applyBorder="1" applyAlignment="1">
      <alignment horizontal="centerContinuous"/>
      <protection/>
    </xf>
    <xf numFmtId="2" fontId="30" fillId="0" borderId="11" xfId="46" applyNumberFormat="1" applyFont="1" applyBorder="1" applyAlignment="1">
      <alignment horizontal="centerContinuous"/>
      <protection/>
    </xf>
    <xf numFmtId="193" fontId="30" fillId="0" borderId="12" xfId="46" applyNumberFormat="1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1" fillId="0" borderId="0" xfId="46" applyNumberFormat="1" applyFont="1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28" fillId="0" borderId="16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3" fontId="28" fillId="0" borderId="16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Continuous"/>
      <protection/>
    </xf>
    <xf numFmtId="193" fontId="28" fillId="0" borderId="18" xfId="46" applyNumberFormat="1" applyFont="1" applyBorder="1" applyAlignment="1">
      <alignment horizontal="centerContinuous"/>
      <protection/>
    </xf>
    <xf numFmtId="2" fontId="28" fillId="0" borderId="17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>
      <alignment/>
      <protection/>
    </xf>
    <xf numFmtId="2" fontId="28" fillId="0" borderId="15" xfId="46" applyNumberFormat="1" applyFont="1" applyBorder="1" applyAlignment="1">
      <alignment horizontal="center"/>
      <protection/>
    </xf>
    <xf numFmtId="2" fontId="30" fillId="0" borderId="19" xfId="46" applyNumberFormat="1" applyFont="1" applyBorder="1">
      <alignment/>
      <protection/>
    </xf>
    <xf numFmtId="193" fontId="30" fillId="0" borderId="19" xfId="46" applyNumberFormat="1" applyFont="1" applyBorder="1" applyAlignment="1">
      <alignment horizontal="center"/>
      <protection/>
    </xf>
    <xf numFmtId="2" fontId="30" fillId="0" borderId="19" xfId="46" applyNumberFormat="1" applyFont="1" applyBorder="1" applyAlignment="1">
      <alignment horizontal="left"/>
      <protection/>
    </xf>
    <xf numFmtId="2" fontId="30" fillId="0" borderId="19" xfId="46" applyNumberFormat="1" applyFont="1" applyBorder="1" applyAlignment="1">
      <alignment horizontal="center"/>
      <protection/>
    </xf>
    <xf numFmtId="193" fontId="30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8" fillId="0" borderId="18" xfId="46" applyFont="1" applyBorder="1">
      <alignment/>
      <protection/>
    </xf>
    <xf numFmtId="2" fontId="30" fillId="0" borderId="16" xfId="46" applyNumberFormat="1" applyFont="1" applyBorder="1">
      <alignment/>
      <protection/>
    </xf>
    <xf numFmtId="2" fontId="30" fillId="0" borderId="16" xfId="46" applyNumberFormat="1" applyFont="1" applyBorder="1" applyAlignment="1">
      <alignment horizontal="center"/>
      <protection/>
    </xf>
    <xf numFmtId="193" fontId="30" fillId="0" borderId="16" xfId="46" applyNumberFormat="1" applyFont="1" applyBorder="1" applyAlignment="1">
      <alignment horizontal="right"/>
      <protection/>
    </xf>
    <xf numFmtId="193" fontId="30" fillId="0" borderId="16" xfId="46" applyNumberFormat="1" applyFont="1" applyBorder="1" applyAlignment="1">
      <alignment horizontal="center"/>
      <protection/>
    </xf>
    <xf numFmtId="193" fontId="30" fillId="0" borderId="18" xfId="46" applyNumberFormat="1" applyFont="1" applyBorder="1">
      <alignment/>
      <protection/>
    </xf>
    <xf numFmtId="0" fontId="29" fillId="0" borderId="15" xfId="46" applyFont="1" applyBorder="1">
      <alignment/>
      <protection/>
    </xf>
    <xf numFmtId="2" fontId="29" fillId="0" borderId="20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16" fontId="29" fillId="0" borderId="22" xfId="46" applyNumberFormat="1" applyFont="1" applyBorder="1">
      <alignment/>
      <protection/>
    </xf>
    <xf numFmtId="2" fontId="29" fillId="0" borderId="23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2" fontId="26" fillId="0" borderId="0" xfId="46" applyNumberFormat="1" applyFont="1">
      <alignment/>
      <protection/>
    </xf>
    <xf numFmtId="2" fontId="24" fillId="0" borderId="0" xfId="46" applyNumberFormat="1" applyFont="1" applyFill="1" applyBorder="1">
      <alignment/>
      <protection/>
    </xf>
    <xf numFmtId="192" fontId="31" fillId="0" borderId="24" xfId="46" applyNumberFormat="1" applyFont="1" applyBorder="1">
      <alignment/>
      <protection/>
    </xf>
    <xf numFmtId="0" fontId="24" fillId="0" borderId="15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16" fontId="24" fillId="0" borderId="22" xfId="46" applyNumberFormat="1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0" fontId="24" fillId="0" borderId="15" xfId="46" applyFont="1" applyFill="1" applyBorder="1">
      <alignment/>
      <protection/>
    </xf>
    <xf numFmtId="2" fontId="24" fillId="0" borderId="20" xfId="46" applyNumberFormat="1" applyFont="1" applyFill="1" applyBorder="1">
      <alignment/>
      <protection/>
    </xf>
    <xf numFmtId="2" fontId="24" fillId="18" borderId="21" xfId="46" applyNumberFormat="1" applyFont="1" applyFill="1" applyBorder="1">
      <alignment/>
      <protection/>
    </xf>
    <xf numFmtId="16" fontId="24" fillId="0" borderId="22" xfId="46" applyNumberFormat="1" applyFont="1" applyFill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2" fontId="24" fillId="0" borderId="23" xfId="46" applyNumberFormat="1" applyFont="1" applyBorder="1">
      <alignment/>
      <protection/>
    </xf>
    <xf numFmtId="2" fontId="24" fillId="18" borderId="20" xfId="46" applyNumberFormat="1" applyFont="1" applyFill="1" applyBorder="1" applyAlignment="1">
      <alignment horizontal="right"/>
      <protection/>
    </xf>
    <xf numFmtId="16" fontId="24" fillId="0" borderId="22" xfId="46" applyNumberFormat="1" applyFont="1" applyFill="1" applyBorder="1" applyAlignment="1">
      <alignment horizontal="right"/>
      <protection/>
    </xf>
    <xf numFmtId="16" fontId="24" fillId="0" borderId="22" xfId="46" applyNumberFormat="1" applyFont="1" applyBorder="1" applyAlignment="1">
      <alignment horizontal="right"/>
      <protection/>
    </xf>
    <xf numFmtId="2" fontId="24" fillId="0" borderId="23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32" fillId="0" borderId="0" xfId="46" applyNumberFormat="1" applyFont="1">
      <alignment/>
      <protection/>
    </xf>
    <xf numFmtId="2" fontId="26" fillId="0" borderId="0" xfId="46" applyNumberFormat="1" applyFont="1">
      <alignment/>
      <protection/>
    </xf>
    <xf numFmtId="2" fontId="33" fillId="0" borderId="20" xfId="46" applyNumberFormat="1" applyFont="1" applyBorder="1">
      <alignment/>
      <protection/>
    </xf>
    <xf numFmtId="193" fontId="24" fillId="0" borderId="23" xfId="46" applyNumberFormat="1" applyFont="1" applyBorder="1" applyAlignment="1">
      <alignment horizontal="center"/>
      <protection/>
    </xf>
    <xf numFmtId="193" fontId="24" fillId="0" borderId="22" xfId="46" applyNumberFormat="1" applyFont="1" applyBorder="1" applyAlignment="1">
      <alignment horizontal="center"/>
      <protection/>
    </xf>
    <xf numFmtId="2" fontId="24" fillId="0" borderId="20" xfId="46" applyNumberFormat="1" applyFont="1" applyBorder="1" applyAlignment="1">
      <alignment horizontal="center"/>
      <protection/>
    </xf>
    <xf numFmtId="16" fontId="24" fillId="0" borderId="22" xfId="46" applyNumberFormat="1" applyFont="1" applyBorder="1" applyAlignment="1">
      <alignment horizontal="center"/>
      <protection/>
    </xf>
    <xf numFmtId="2" fontId="33" fillId="0" borderId="21" xfId="46" applyNumberFormat="1" applyFont="1" applyBorder="1">
      <alignment/>
      <protection/>
    </xf>
    <xf numFmtId="193" fontId="0" fillId="0" borderId="0" xfId="46" applyNumberFormat="1">
      <alignment/>
      <protection/>
    </xf>
    <xf numFmtId="193" fontId="24" fillId="0" borderId="22" xfId="46" applyNumberFormat="1" applyFont="1" applyBorder="1">
      <alignment/>
      <protection/>
    </xf>
    <xf numFmtId="0" fontId="24" fillId="0" borderId="18" xfId="46" applyFont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193" fontId="0" fillId="0" borderId="27" xfId="46" applyNumberFormat="1" applyBorder="1">
      <alignment/>
      <protection/>
    </xf>
    <xf numFmtId="193" fontId="24" fillId="0" borderId="27" xfId="46" applyNumberFormat="1" applyFont="1" applyBorder="1">
      <alignment/>
      <protection/>
    </xf>
    <xf numFmtId="16" fontId="24" fillId="0" borderId="27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4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07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P.82'!$Q$9:$Q$23</c:f>
              <c:numCache>
                <c:ptCount val="15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</c:v>
                </c:pt>
                <c:pt idx="3">
                  <c:v>4.1510000000000105</c:v>
                </c:pt>
                <c:pt idx="4">
                  <c:v>5.439999999999998</c:v>
                </c:pt>
                <c:pt idx="5">
                  <c:v>4.200999999999965</c:v>
                </c:pt>
                <c:pt idx="6">
                  <c:v>3.4499999999999886</c:v>
                </c:pt>
                <c:pt idx="7">
                  <c:v>3.433999999999969</c:v>
                </c:pt>
                <c:pt idx="8">
                  <c:v>3.7399999999999523</c:v>
                </c:pt>
                <c:pt idx="9">
                  <c:v>2.7799999999999727</c:v>
                </c:pt>
                <c:pt idx="10">
                  <c:v>3.1539999999999964</c:v>
                </c:pt>
                <c:pt idx="11">
                  <c:v>1.8799999999999955</c:v>
                </c:pt>
                <c:pt idx="12">
                  <c:v>2.8999999999999773</c:v>
                </c:pt>
                <c:pt idx="13">
                  <c:v>3.0499999999999545</c:v>
                </c:pt>
                <c:pt idx="14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P.82'!$A$9:$A$23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P.82'!$T$9:$T$23</c:f>
              <c:numCache>
                <c:ptCount val="15"/>
                <c:pt idx="0">
                  <c:v>0.5810000000000173</c:v>
                </c:pt>
                <c:pt idx="1">
                  <c:v>0.5009999999999764</c:v>
                </c:pt>
                <c:pt idx="2">
                  <c:v>0.5310000000000059</c:v>
                </c:pt>
                <c:pt idx="3">
                  <c:v>0.8109999999999786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1.2699999999999818</c:v>
                </c:pt>
                <c:pt idx="7">
                  <c:v>1.1639999999999873</c:v>
                </c:pt>
                <c:pt idx="8">
                  <c:v>0.7299999999999613</c:v>
                </c:pt>
                <c:pt idx="9">
                  <c:v>0.839999999999975</c:v>
                </c:pt>
                <c:pt idx="10">
                  <c:v>0.2939999999999827</c:v>
                </c:pt>
                <c:pt idx="11">
                  <c:v>0.25</c:v>
                </c:pt>
                <c:pt idx="12">
                  <c:v>0.21999999999997044</c:v>
                </c:pt>
                <c:pt idx="13">
                  <c:v>0.16999999999995907</c:v>
                </c:pt>
                <c:pt idx="14">
                  <c:v>0.5339999999999918</c:v>
                </c:pt>
              </c:numCache>
            </c:numRef>
          </c:val>
        </c:ser>
        <c:overlap val="100"/>
        <c:gapWidth val="50"/>
        <c:axId val="25792170"/>
        <c:axId val="30802939"/>
      </c:barChart>
      <c:cat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802939"/>
        <c:crosses val="autoZero"/>
        <c:auto val="1"/>
        <c:lblOffset val="100"/>
        <c:tickLblSkip val="1"/>
        <c:noMultiLvlLbl val="0"/>
      </c:catAx>
      <c:valAx>
        <c:axId val="308029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792170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3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P.82 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7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35"/>
          <c:w val="0.835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P.82'!$A$9:$A$23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P.82'!$C$9:$C$23</c:f>
              <c:numCache>
                <c:ptCount val="15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34.16</c:v>
                </c:pt>
                <c:pt idx="12">
                  <c:v>77.75</c:v>
                </c:pt>
                <c:pt idx="13">
                  <c:v>81.4</c:v>
                </c:pt>
                <c:pt idx="14">
                  <c:v>152.8</c:v>
                </c:pt>
              </c:numCache>
            </c:numRef>
          </c:val>
        </c:ser>
        <c:gapWidth val="50"/>
        <c:axId val="8790996"/>
        <c:axId val="12010101"/>
      </c:bar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010101"/>
        <c:crosses val="autoZero"/>
        <c:auto val="1"/>
        <c:lblOffset val="100"/>
        <c:tickLblSkip val="1"/>
        <c:noMultiLvlLbl val="0"/>
      </c:catAx>
      <c:valAx>
        <c:axId val="1201010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79099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workbookViewId="0" topLeftCell="A7">
      <selection activeCell="S24" sqref="S24"/>
    </sheetView>
  </sheetViews>
  <sheetFormatPr defaultColWidth="9.33203125" defaultRowHeight="21"/>
  <cols>
    <col min="1" max="1" width="4.83203125" style="5" customWidth="1"/>
    <col min="2" max="2" width="6.83203125" style="53" customWidth="1"/>
    <col min="3" max="3" width="8.16015625" style="53" customWidth="1"/>
    <col min="4" max="4" width="7.66015625" style="97" customWidth="1"/>
    <col min="5" max="5" width="6.83203125" style="5" customWidth="1"/>
    <col min="6" max="6" width="8.16015625" style="53" customWidth="1"/>
    <col min="7" max="7" width="7.66015625" style="97" customWidth="1"/>
    <col min="8" max="8" width="6.83203125" style="53" customWidth="1"/>
    <col min="9" max="9" width="8.33203125" style="53" customWidth="1"/>
    <col min="10" max="10" width="7.66015625" style="97" customWidth="1"/>
    <col min="11" max="11" width="6.83203125" style="53" customWidth="1"/>
    <col min="12" max="12" width="7.83203125" style="53" customWidth="1"/>
    <col min="13" max="13" width="7.66015625" style="97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9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16" ht="6" customHeight="1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</v>
      </c>
      <c r="S3" s="22">
        <v>400.196</v>
      </c>
      <c r="AO3" s="23"/>
      <c r="AP3" s="24"/>
    </row>
    <row r="4" spans="1:42" ht="22.5" customHeight="1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AO4" s="23"/>
      <c r="AP4" s="24"/>
    </row>
    <row r="5" spans="1:42" ht="21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ht="21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ht="21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ht="21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>
      <c r="A9" s="60">
        <v>2546</v>
      </c>
      <c r="B9" s="61">
        <f>$R$3+Q9</f>
        <v>400.08</v>
      </c>
      <c r="C9" s="62">
        <v>69.63</v>
      </c>
      <c r="D9" s="63">
        <v>37879</v>
      </c>
      <c r="E9" s="61">
        <f>$R$3+R9</f>
        <v>399.08</v>
      </c>
      <c r="F9" s="62">
        <v>38</v>
      </c>
      <c r="G9" s="63">
        <v>37879</v>
      </c>
      <c r="H9" s="61">
        <f>$R$3+T9</f>
        <v>397.41</v>
      </c>
      <c r="I9" s="62">
        <v>0.61</v>
      </c>
      <c r="J9" s="63">
        <v>37709</v>
      </c>
      <c r="K9" s="61">
        <f>$R$3+U9</f>
        <v>397.41</v>
      </c>
      <c r="L9" s="62">
        <v>0.61</v>
      </c>
      <c r="M9" s="63">
        <v>37709</v>
      </c>
      <c r="N9" s="64">
        <v>104.613</v>
      </c>
      <c r="O9" s="65">
        <f>N9*0.0317097</f>
        <v>3.3172468461</v>
      </c>
      <c r="P9" s="1"/>
      <c r="Q9" s="46">
        <v>3.2509999999999764</v>
      </c>
      <c r="R9" s="66">
        <v>2.2509999999999764</v>
      </c>
      <c r="S9" s="67"/>
      <c r="T9" s="66">
        <v>0.5810000000000173</v>
      </c>
      <c r="U9" s="66">
        <v>0.5810000000000173</v>
      </c>
      <c r="V9" s="67"/>
      <c r="AO9" s="23"/>
      <c r="AP9" s="68"/>
    </row>
    <row r="10" spans="1:42" ht="18" customHeight="1">
      <c r="A10" s="60">
        <v>2547</v>
      </c>
      <c r="B10" s="61">
        <f>$R$3+Q10</f>
        <v>400.38</v>
      </c>
      <c r="C10" s="62">
        <v>86.96</v>
      </c>
      <c r="D10" s="63">
        <v>38200</v>
      </c>
      <c r="E10" s="61">
        <f>$R$3+R10</f>
        <v>399.43</v>
      </c>
      <c r="F10" s="62">
        <v>51.1</v>
      </c>
      <c r="G10" s="63">
        <v>38247</v>
      </c>
      <c r="H10" s="61">
        <f>$R$3+T10</f>
        <v>397.33</v>
      </c>
      <c r="I10" s="62">
        <v>0.45</v>
      </c>
      <c r="J10" s="63">
        <v>38087</v>
      </c>
      <c r="K10" s="61">
        <f>$R$3+U10</f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</v>
      </c>
      <c r="P10" s="1"/>
      <c r="Q10" s="68">
        <v>3.5509999999999877</v>
      </c>
      <c r="R10" s="66">
        <v>2.600999999999999</v>
      </c>
      <c r="S10" s="67"/>
      <c r="T10" s="69">
        <v>0.5009999999999764</v>
      </c>
      <c r="U10" s="66">
        <v>0.5509999999999877</v>
      </c>
      <c r="V10" s="67"/>
      <c r="AO10" s="23"/>
      <c r="AP10" s="70"/>
    </row>
    <row r="11" spans="1:22" ht="18" customHeight="1">
      <c r="A11" s="60">
        <v>2548</v>
      </c>
      <c r="B11" s="61">
        <f>$R$3+Q11</f>
        <v>400.92</v>
      </c>
      <c r="C11" s="62">
        <v>126.36</v>
      </c>
      <c r="D11" s="63">
        <v>38613</v>
      </c>
      <c r="E11" s="61">
        <f>$R$3+R11</f>
        <v>399.72</v>
      </c>
      <c r="F11" s="62">
        <v>62</v>
      </c>
      <c r="G11" s="63">
        <v>38613</v>
      </c>
      <c r="H11" s="61">
        <f>$R$3+T11</f>
        <v>397.36</v>
      </c>
      <c r="I11" s="62">
        <v>0.56</v>
      </c>
      <c r="J11" s="63">
        <v>38473</v>
      </c>
      <c r="K11" s="61">
        <f>$R$3+U11</f>
        <v>397.36</v>
      </c>
      <c r="L11" s="62">
        <v>0.56</v>
      </c>
      <c r="M11" s="63">
        <v>38474</v>
      </c>
      <c r="N11" s="71">
        <v>159.441696</v>
      </c>
      <c r="O11" s="65">
        <f>N11*0.0317097</f>
        <v>5.0558483476512</v>
      </c>
      <c r="P11" s="1"/>
      <c r="Q11" s="46">
        <v>4.091000000000008</v>
      </c>
      <c r="R11" s="66">
        <v>2.8910000000000196</v>
      </c>
      <c r="S11" s="67"/>
      <c r="T11" s="66">
        <v>0.5310000000000059</v>
      </c>
      <c r="U11" s="66">
        <v>0.5310000000000059</v>
      </c>
      <c r="V11" s="67"/>
    </row>
    <row r="12" spans="1:22" ht="18" customHeight="1">
      <c r="A12" s="72">
        <v>2549</v>
      </c>
      <c r="B12" s="61">
        <f>$R$3+Q12</f>
        <v>400.98</v>
      </c>
      <c r="C12" s="73">
        <v>152.8</v>
      </c>
      <c r="D12" s="74">
        <v>38970</v>
      </c>
      <c r="E12" s="61">
        <f>$R$3+R12</f>
        <v>400.22</v>
      </c>
      <c r="F12" s="73">
        <v>95.3</v>
      </c>
      <c r="G12" s="74">
        <v>38972</v>
      </c>
      <c r="H12" s="61">
        <f>$R$3+T12</f>
        <v>397.64</v>
      </c>
      <c r="I12" s="75">
        <v>1.2</v>
      </c>
      <c r="J12" s="74">
        <v>38820</v>
      </c>
      <c r="K12" s="61">
        <f>$R$3+U12</f>
        <v>397.64</v>
      </c>
      <c r="L12" s="75">
        <v>1.2</v>
      </c>
      <c r="M12" s="74">
        <v>38820</v>
      </c>
      <c r="N12" s="76">
        <v>257.985</v>
      </c>
      <c r="O12" s="77">
        <v>8.18</v>
      </c>
      <c r="P12" s="1"/>
      <c r="Q12" s="66">
        <v>4.1510000000000105</v>
      </c>
      <c r="R12" s="66">
        <v>3.3910000000000196</v>
      </c>
      <c r="S12" s="67"/>
      <c r="T12" s="66">
        <v>0.8109999999999786</v>
      </c>
      <c r="U12" s="66">
        <v>0.8109999999999786</v>
      </c>
      <c r="V12" s="67"/>
    </row>
    <row r="13" spans="1:20" ht="18" customHeight="1">
      <c r="A13" s="78">
        <v>2550</v>
      </c>
      <c r="B13" s="79">
        <v>402.269</v>
      </c>
      <c r="C13" s="80">
        <v>285</v>
      </c>
      <c r="D13" s="81">
        <v>39354</v>
      </c>
      <c r="E13" s="76">
        <v>400.31</v>
      </c>
      <c r="F13" s="73">
        <v>106.8</v>
      </c>
      <c r="G13" s="74">
        <v>38980</v>
      </c>
      <c r="H13" s="82">
        <v>397.7</v>
      </c>
      <c r="I13" s="75">
        <v>0.2</v>
      </c>
      <c r="J13" s="74">
        <v>38832</v>
      </c>
      <c r="K13" s="76">
        <v>397.7</v>
      </c>
      <c r="L13" s="73">
        <v>0.2</v>
      </c>
      <c r="M13" s="74">
        <v>38832</v>
      </c>
      <c r="N13" s="83">
        <v>292.39</v>
      </c>
      <c r="O13" s="77">
        <f aca="true" t="shared" si="0" ref="O13:O22">N13*0.0317097</f>
        <v>9.271599183</v>
      </c>
      <c r="P13" s="1"/>
      <c r="Q13" s="69">
        <f>B13-R3</f>
        <v>5.439999999999998</v>
      </c>
      <c r="R13" s="53">
        <f>H13-$R$3</f>
        <v>0.8709999999999809</v>
      </c>
      <c r="T13" s="53">
        <f>H13-$R$3</f>
        <v>0.8709999999999809</v>
      </c>
    </row>
    <row r="14" spans="1:20" ht="18" customHeight="1">
      <c r="A14" s="72">
        <v>2551</v>
      </c>
      <c r="B14" s="76">
        <v>401.03</v>
      </c>
      <c r="C14" s="73">
        <v>172.52</v>
      </c>
      <c r="D14" s="81">
        <v>39389</v>
      </c>
      <c r="E14" s="76">
        <v>399.48</v>
      </c>
      <c r="F14" s="73">
        <v>61.88</v>
      </c>
      <c r="G14" s="81">
        <v>39389</v>
      </c>
      <c r="H14" s="82">
        <v>398.12</v>
      </c>
      <c r="I14" s="75">
        <v>1.3</v>
      </c>
      <c r="J14" s="74">
        <v>38828</v>
      </c>
      <c r="K14" s="76">
        <v>398.14</v>
      </c>
      <c r="L14" s="73">
        <v>1.6</v>
      </c>
      <c r="M14" s="74">
        <v>38829</v>
      </c>
      <c r="N14" s="83">
        <v>243.57</v>
      </c>
      <c r="O14" s="77">
        <f t="shared" si="0"/>
        <v>7.723531629</v>
      </c>
      <c r="P14" s="1"/>
      <c r="Q14" s="53">
        <f>B14-R3</f>
        <v>4.200999999999965</v>
      </c>
      <c r="R14" s="53">
        <f>H14-$R$3</f>
        <v>1.2909999999999968</v>
      </c>
      <c r="T14" s="53">
        <f>H14-$R$3</f>
        <v>1.2909999999999968</v>
      </c>
    </row>
    <row r="15" spans="1:20" ht="18" customHeight="1">
      <c r="A15" s="78">
        <v>2552</v>
      </c>
      <c r="B15" s="84">
        <v>403.646</v>
      </c>
      <c r="C15" s="75">
        <v>112.68</v>
      </c>
      <c r="D15" s="85">
        <v>39318</v>
      </c>
      <c r="E15" s="82">
        <v>402.76</v>
      </c>
      <c r="F15" s="75">
        <v>51.3</v>
      </c>
      <c r="G15" s="85">
        <v>39352</v>
      </c>
      <c r="H15" s="82">
        <v>401.466</v>
      </c>
      <c r="I15" s="75">
        <v>0.91</v>
      </c>
      <c r="J15" s="86">
        <v>40292</v>
      </c>
      <c r="K15" s="82">
        <v>401.47</v>
      </c>
      <c r="L15" s="75">
        <v>0.91</v>
      </c>
      <c r="M15" s="74">
        <v>38831</v>
      </c>
      <c r="N15" s="87">
        <v>194.12</v>
      </c>
      <c r="O15" s="88">
        <f t="shared" si="0"/>
        <v>6.1554869640000005</v>
      </c>
      <c r="P15" s="1"/>
      <c r="Q15" s="89">
        <f>B15-S3</f>
        <v>3.4499999999999886</v>
      </c>
      <c r="R15" s="89">
        <f aca="true" t="shared" si="1" ref="R15:R23">H15-$S$3</f>
        <v>1.2699999999999818</v>
      </c>
      <c r="S15" s="22"/>
      <c r="T15" s="53">
        <f aca="true" t="shared" si="2" ref="T15:T23">H15-$S$3</f>
        <v>1.2699999999999818</v>
      </c>
    </row>
    <row r="16" spans="1:20" ht="18" customHeight="1">
      <c r="A16" s="72">
        <v>2553</v>
      </c>
      <c r="B16" s="76">
        <v>403.63</v>
      </c>
      <c r="C16" s="73">
        <v>104.99</v>
      </c>
      <c r="D16" s="85">
        <v>40435</v>
      </c>
      <c r="E16" s="76">
        <v>403.07</v>
      </c>
      <c r="F16" s="73">
        <v>74.67</v>
      </c>
      <c r="G16" s="85">
        <v>39339</v>
      </c>
      <c r="H16" s="82">
        <v>401.36</v>
      </c>
      <c r="I16" s="75">
        <v>0.36</v>
      </c>
      <c r="J16" s="86">
        <v>40397</v>
      </c>
      <c r="K16" s="76">
        <v>401.36</v>
      </c>
      <c r="L16" s="73">
        <v>0.36</v>
      </c>
      <c r="M16" s="74">
        <v>40397</v>
      </c>
      <c r="N16" s="83">
        <v>175.58</v>
      </c>
      <c r="O16" s="77">
        <f t="shared" si="0"/>
        <v>5.5675891260000006</v>
      </c>
      <c r="P16" s="1"/>
      <c r="Q16" s="89">
        <f>B16-S3</f>
        <v>3.433999999999969</v>
      </c>
      <c r="R16" s="89">
        <f t="shared" si="1"/>
        <v>1.1639999999999873</v>
      </c>
      <c r="T16" s="53">
        <f t="shared" si="2"/>
        <v>1.1639999999999873</v>
      </c>
    </row>
    <row r="17" spans="1:20" ht="18" customHeight="1">
      <c r="A17" s="78">
        <v>2554</v>
      </c>
      <c r="B17" s="76">
        <v>403.936</v>
      </c>
      <c r="C17" s="73">
        <v>151.56</v>
      </c>
      <c r="D17" s="85">
        <v>40820</v>
      </c>
      <c r="E17" s="76">
        <v>403.121</v>
      </c>
      <c r="F17" s="73">
        <v>87.9</v>
      </c>
      <c r="G17" s="85">
        <v>40820</v>
      </c>
      <c r="H17" s="82">
        <v>400.926</v>
      </c>
      <c r="I17" s="75">
        <v>1.3</v>
      </c>
      <c r="J17" s="86">
        <v>40636</v>
      </c>
      <c r="K17" s="76">
        <v>400.926</v>
      </c>
      <c r="L17" s="73">
        <v>1.3</v>
      </c>
      <c r="M17" s="86">
        <v>40637</v>
      </c>
      <c r="N17" s="83">
        <v>306.96</v>
      </c>
      <c r="O17" s="77">
        <f t="shared" si="0"/>
        <v>9.733609512</v>
      </c>
      <c r="P17" s="1"/>
      <c r="Q17" s="89">
        <f>B17-S3</f>
        <v>3.7399999999999523</v>
      </c>
      <c r="R17" s="90">
        <f t="shared" si="1"/>
        <v>0.7299999999999613</v>
      </c>
      <c r="T17" s="53">
        <f t="shared" si="2"/>
        <v>0.7299999999999613</v>
      </c>
    </row>
    <row r="18" spans="1:20" ht="18" customHeight="1">
      <c r="A18" s="72">
        <v>2555</v>
      </c>
      <c r="B18" s="76">
        <v>402.976</v>
      </c>
      <c r="C18" s="73">
        <v>80.75</v>
      </c>
      <c r="D18" s="85">
        <v>41159</v>
      </c>
      <c r="E18" s="76">
        <v>402.554</v>
      </c>
      <c r="F18" s="73">
        <v>55.15</v>
      </c>
      <c r="G18" s="85">
        <v>41159</v>
      </c>
      <c r="H18" s="82">
        <v>401.036</v>
      </c>
      <c r="I18" s="75">
        <v>2.22</v>
      </c>
      <c r="J18" s="86">
        <v>40992</v>
      </c>
      <c r="K18" s="76">
        <v>401.036</v>
      </c>
      <c r="L18" s="73">
        <v>2.22</v>
      </c>
      <c r="M18" s="86">
        <v>40992</v>
      </c>
      <c r="N18" s="83">
        <v>199.34</v>
      </c>
      <c r="O18" s="77">
        <f t="shared" si="0"/>
        <v>6.321011598</v>
      </c>
      <c r="P18" s="1"/>
      <c r="Q18" s="89">
        <f>B18-$S$3</f>
        <v>2.7799999999999727</v>
      </c>
      <c r="R18" s="90">
        <f t="shared" si="1"/>
        <v>0.839999999999975</v>
      </c>
      <c r="T18" s="53">
        <f t="shared" si="2"/>
        <v>0.839999999999975</v>
      </c>
    </row>
    <row r="19" spans="1:20" ht="18" customHeight="1">
      <c r="A19" s="78">
        <v>2556</v>
      </c>
      <c r="B19" s="76">
        <v>403.35</v>
      </c>
      <c r="C19" s="73">
        <v>98.25</v>
      </c>
      <c r="D19" s="85">
        <v>41545</v>
      </c>
      <c r="E19" s="76">
        <v>402.48</v>
      </c>
      <c r="F19" s="73">
        <v>54.06</v>
      </c>
      <c r="G19" s="85">
        <v>41565</v>
      </c>
      <c r="H19" s="82">
        <v>400.49</v>
      </c>
      <c r="I19" s="75">
        <v>0.6</v>
      </c>
      <c r="J19" s="86">
        <v>41324</v>
      </c>
      <c r="K19" s="76">
        <v>400.49</v>
      </c>
      <c r="L19" s="73">
        <v>0.6</v>
      </c>
      <c r="M19" s="86">
        <v>41325</v>
      </c>
      <c r="N19" s="83">
        <v>174.78</v>
      </c>
      <c r="O19" s="77">
        <f t="shared" si="0"/>
        <v>5.542221366</v>
      </c>
      <c r="P19" s="1"/>
      <c r="Q19" s="89">
        <f>B19-$S$3</f>
        <v>3.1539999999999964</v>
      </c>
      <c r="R19" s="90">
        <f t="shared" si="1"/>
        <v>0.2939999999999827</v>
      </c>
      <c r="T19" s="53">
        <f t="shared" si="2"/>
        <v>0.2939999999999827</v>
      </c>
    </row>
    <row r="20" spans="1:20" ht="18" customHeight="1">
      <c r="A20" s="72">
        <v>2557</v>
      </c>
      <c r="B20" s="76">
        <v>402.076</v>
      </c>
      <c r="C20" s="73">
        <v>34.16</v>
      </c>
      <c r="D20" s="85">
        <v>41898</v>
      </c>
      <c r="E20" s="76">
        <v>401.57</v>
      </c>
      <c r="F20" s="73">
        <v>19.58</v>
      </c>
      <c r="G20" s="85">
        <v>41898</v>
      </c>
      <c r="H20" s="82">
        <v>400.446</v>
      </c>
      <c r="I20" s="75">
        <v>0.75</v>
      </c>
      <c r="J20" s="86">
        <v>41720</v>
      </c>
      <c r="K20" s="76">
        <v>400.446</v>
      </c>
      <c r="L20" s="73">
        <v>0.75</v>
      </c>
      <c r="M20" s="86">
        <v>41720</v>
      </c>
      <c r="N20" s="83">
        <v>87.82</v>
      </c>
      <c r="O20" s="77">
        <f t="shared" si="0"/>
        <v>2.7847458539999996</v>
      </c>
      <c r="P20" s="1"/>
      <c r="Q20" s="89">
        <f>B20-$S$3</f>
        <v>1.8799999999999955</v>
      </c>
      <c r="R20" s="90">
        <f t="shared" si="1"/>
        <v>0.25</v>
      </c>
      <c r="T20" s="53">
        <f t="shared" si="2"/>
        <v>0.25</v>
      </c>
    </row>
    <row r="21" spans="1:20" ht="18" customHeight="1">
      <c r="A21" s="78">
        <v>2558</v>
      </c>
      <c r="B21" s="76">
        <v>403.096</v>
      </c>
      <c r="C21" s="73">
        <v>77.75</v>
      </c>
      <c r="D21" s="85">
        <v>42265</v>
      </c>
      <c r="E21" s="76">
        <v>401.72</v>
      </c>
      <c r="F21" s="73">
        <v>23.3</v>
      </c>
      <c r="G21" s="85">
        <v>42265</v>
      </c>
      <c r="H21" s="82">
        <v>400.416</v>
      </c>
      <c r="I21" s="75">
        <v>0.6</v>
      </c>
      <c r="J21" s="86">
        <v>42084</v>
      </c>
      <c r="K21" s="76">
        <v>400.416</v>
      </c>
      <c r="L21" s="73">
        <v>0.6</v>
      </c>
      <c r="M21" s="86">
        <v>42084</v>
      </c>
      <c r="N21" s="83">
        <v>66.27</v>
      </c>
      <c r="O21" s="77">
        <f t="shared" si="0"/>
        <v>2.101401819</v>
      </c>
      <c r="P21" s="1"/>
      <c r="Q21" s="89">
        <f>B21-$S$3</f>
        <v>2.8999999999999773</v>
      </c>
      <c r="R21" s="90">
        <f t="shared" si="1"/>
        <v>0.21999999999997044</v>
      </c>
      <c r="T21" s="53">
        <f t="shared" si="2"/>
        <v>0.21999999999997044</v>
      </c>
    </row>
    <row r="22" spans="1:20" ht="18" customHeight="1">
      <c r="A22" s="72">
        <v>2559</v>
      </c>
      <c r="B22" s="76">
        <v>403.246</v>
      </c>
      <c r="C22" s="73">
        <v>81.4</v>
      </c>
      <c r="D22" s="85">
        <v>42631</v>
      </c>
      <c r="E22" s="76">
        <v>402.11</v>
      </c>
      <c r="F22" s="73">
        <v>33.23</v>
      </c>
      <c r="G22" s="85">
        <v>42627</v>
      </c>
      <c r="H22" s="82">
        <v>400.366</v>
      </c>
      <c r="I22" s="75">
        <v>0.21</v>
      </c>
      <c r="J22" s="86">
        <v>42495</v>
      </c>
      <c r="K22" s="76">
        <v>400.366</v>
      </c>
      <c r="L22" s="73">
        <v>0.21</v>
      </c>
      <c r="M22" s="86">
        <v>42495</v>
      </c>
      <c r="N22" s="83">
        <v>132.19</v>
      </c>
      <c r="O22" s="77">
        <f t="shared" si="0"/>
        <v>4.191705243</v>
      </c>
      <c r="P22" s="1"/>
      <c r="Q22" s="89">
        <f>B22-$S$3</f>
        <v>3.0499999999999545</v>
      </c>
      <c r="R22" s="90">
        <f t="shared" si="1"/>
        <v>0.16999999999995907</v>
      </c>
      <c r="T22" s="53">
        <f t="shared" si="2"/>
        <v>0.16999999999995907</v>
      </c>
    </row>
    <row r="23" spans="1:20" ht="18" customHeight="1">
      <c r="A23" s="72">
        <v>2560</v>
      </c>
      <c r="B23" s="76">
        <v>404.35</v>
      </c>
      <c r="C23" s="73">
        <v>152.8</v>
      </c>
      <c r="D23" s="74">
        <v>43384</v>
      </c>
      <c r="E23" s="76">
        <v>402.8</v>
      </c>
      <c r="F23" s="73">
        <v>63.7</v>
      </c>
      <c r="G23" s="74">
        <v>43384</v>
      </c>
      <c r="H23" s="82">
        <v>400.73</v>
      </c>
      <c r="I23" s="75">
        <v>0.13</v>
      </c>
      <c r="J23" s="74">
        <v>43337</v>
      </c>
      <c r="K23" s="76">
        <v>400.76</v>
      </c>
      <c r="L23" s="73">
        <v>0.28</v>
      </c>
      <c r="M23" s="74">
        <v>43180</v>
      </c>
      <c r="N23" s="83">
        <v>204.95</v>
      </c>
      <c r="O23" s="77">
        <v>6.5</v>
      </c>
      <c r="P23" s="1"/>
      <c r="Q23" s="5">
        <v>4.149999999999977</v>
      </c>
      <c r="R23" s="90">
        <f t="shared" si="1"/>
        <v>0.5339999999999918</v>
      </c>
      <c r="T23" s="53">
        <f t="shared" si="2"/>
        <v>0.5339999999999918</v>
      </c>
    </row>
    <row r="24" spans="1:16" ht="18" customHeight="1">
      <c r="A24" s="72"/>
      <c r="B24" s="76"/>
      <c r="C24" s="73"/>
      <c r="D24" s="74"/>
      <c r="E24" s="76"/>
      <c r="F24" s="73"/>
      <c r="G24" s="74"/>
      <c r="H24" s="82"/>
      <c r="I24" s="75"/>
      <c r="J24" s="74"/>
      <c r="K24" s="76"/>
      <c r="L24" s="73"/>
      <c r="M24" s="74"/>
      <c r="N24" s="83"/>
      <c r="O24" s="77"/>
      <c r="P24" s="1"/>
    </row>
    <row r="25" spans="1:20" ht="18" customHeight="1">
      <c r="A25" s="72"/>
      <c r="B25" s="76"/>
      <c r="C25" s="73"/>
      <c r="D25" s="74"/>
      <c r="E25" s="76"/>
      <c r="F25" s="73"/>
      <c r="G25" s="74"/>
      <c r="H25" s="76"/>
      <c r="I25" s="73"/>
      <c r="J25" s="74"/>
      <c r="K25" s="76"/>
      <c r="L25" s="73"/>
      <c r="M25" s="74"/>
      <c r="N25" s="83"/>
      <c r="O25" s="77"/>
      <c r="P25" s="1"/>
      <c r="T25" s="5" t="s">
        <v>1</v>
      </c>
    </row>
    <row r="26" spans="1:16" ht="18" customHeight="1">
      <c r="A26" s="72"/>
      <c r="B26" s="76"/>
      <c r="C26" s="73"/>
      <c r="D26" s="74"/>
      <c r="E26" s="91"/>
      <c r="F26" s="73"/>
      <c r="G26" s="74"/>
      <c r="H26" s="76"/>
      <c r="I26" s="73"/>
      <c r="J26" s="74"/>
      <c r="K26" s="76"/>
      <c r="L26" s="73"/>
      <c r="M26" s="74"/>
      <c r="N26" s="83"/>
      <c r="O26" s="77"/>
      <c r="P26" s="1"/>
    </row>
    <row r="27" spans="1:16" ht="18" customHeight="1">
      <c r="A27" s="72"/>
      <c r="B27" s="76"/>
      <c r="C27" s="73"/>
      <c r="D27" s="74"/>
      <c r="E27" s="76"/>
      <c r="F27" s="73"/>
      <c r="G27" s="74"/>
      <c r="H27" s="76"/>
      <c r="I27" s="73"/>
      <c r="J27" s="74"/>
      <c r="K27" s="76"/>
      <c r="L27" s="73"/>
      <c r="M27" s="74"/>
      <c r="N27" s="83"/>
      <c r="O27" s="77"/>
      <c r="P27" s="1"/>
    </row>
    <row r="28" spans="1:16" ht="18" customHeight="1">
      <c r="A28" s="72"/>
      <c r="B28" s="76"/>
      <c r="C28" s="73"/>
      <c r="D28" s="74"/>
      <c r="E28" s="76"/>
      <c r="F28" s="73"/>
      <c r="G28" s="74"/>
      <c r="H28" s="76"/>
      <c r="I28" s="73"/>
      <c r="J28" s="74"/>
      <c r="K28" s="76"/>
      <c r="L28" s="73"/>
      <c r="M28" s="74"/>
      <c r="N28" s="83"/>
      <c r="O28" s="77"/>
      <c r="P28" s="1"/>
    </row>
    <row r="29" spans="1:16" ht="18" customHeight="1">
      <c r="A29" s="72"/>
      <c r="B29" s="76"/>
      <c r="C29" s="73"/>
      <c r="D29" s="74"/>
      <c r="E29" s="76"/>
      <c r="F29" s="73"/>
      <c r="G29" s="74"/>
      <c r="H29" s="76"/>
      <c r="I29" s="73"/>
      <c r="J29" s="74"/>
      <c r="K29" s="76"/>
      <c r="L29" s="73"/>
      <c r="M29" s="74"/>
      <c r="N29" s="83"/>
      <c r="O29" s="77"/>
      <c r="P29" s="1"/>
    </row>
    <row r="30" spans="1:16" ht="18" customHeight="1">
      <c r="A30" s="72"/>
      <c r="B30" s="76"/>
      <c r="C30" s="73"/>
      <c r="D30" s="74"/>
      <c r="E30" s="76"/>
      <c r="F30" s="73"/>
      <c r="G30" s="74"/>
      <c r="H30" s="76"/>
      <c r="I30" s="73"/>
      <c r="J30" s="74"/>
      <c r="K30" s="76"/>
      <c r="L30" s="73"/>
      <c r="M30" s="74"/>
      <c r="N30" s="83"/>
      <c r="O30" s="77"/>
      <c r="P30" s="1"/>
    </row>
    <row r="31" spans="1:16" ht="18" customHeight="1">
      <c r="A31" s="72"/>
      <c r="B31" s="76"/>
      <c r="C31" s="73"/>
      <c r="D31" s="74"/>
      <c r="E31" s="76"/>
      <c r="F31" s="73"/>
      <c r="G31" s="74"/>
      <c r="H31" s="76"/>
      <c r="I31" s="73"/>
      <c r="J31" s="74"/>
      <c r="K31" s="76"/>
      <c r="L31" s="73"/>
      <c r="M31" s="74"/>
      <c r="N31" s="92"/>
      <c r="O31" s="93"/>
      <c r="P31" s="1"/>
    </row>
    <row r="32" spans="1:16" ht="18" customHeight="1">
      <c r="A32" s="72"/>
      <c r="B32" s="76"/>
      <c r="C32" s="73"/>
      <c r="D32" s="74"/>
      <c r="E32" s="76"/>
      <c r="F32" s="73"/>
      <c r="G32" s="74"/>
      <c r="H32" s="76"/>
      <c r="I32" s="73"/>
      <c r="J32" s="74"/>
      <c r="K32" s="76"/>
      <c r="L32" s="73"/>
      <c r="M32" s="74"/>
      <c r="N32" s="83"/>
      <c r="O32" s="77"/>
      <c r="P32" s="1"/>
    </row>
    <row r="33" spans="1:16" ht="18" customHeight="1">
      <c r="A33" s="72"/>
      <c r="B33" s="76"/>
      <c r="C33" s="73"/>
      <c r="D33" s="74"/>
      <c r="E33" s="76"/>
      <c r="F33" s="73"/>
      <c r="G33" s="74"/>
      <c r="H33" s="94"/>
      <c r="I33" s="75"/>
      <c r="J33" s="95"/>
      <c r="K33" s="76"/>
      <c r="L33" s="73"/>
      <c r="M33" s="74"/>
      <c r="N33" s="83"/>
      <c r="O33" s="77"/>
      <c r="P33" s="1"/>
    </row>
    <row r="34" spans="1:16" ht="18" customHeight="1">
      <c r="A34" s="72"/>
      <c r="B34" s="76"/>
      <c r="C34" s="73"/>
      <c r="D34" s="74"/>
      <c r="E34" s="76"/>
      <c r="F34" s="73"/>
      <c r="G34" s="74"/>
      <c r="H34" s="94"/>
      <c r="I34" s="75"/>
      <c r="J34" s="95"/>
      <c r="K34" s="76"/>
      <c r="L34" s="73"/>
      <c r="M34" s="74"/>
      <c r="N34" s="83"/>
      <c r="O34" s="77"/>
      <c r="P34" s="1"/>
    </row>
    <row r="35" spans="1:16" ht="18" customHeight="1">
      <c r="A35" s="72"/>
      <c r="B35" s="76"/>
      <c r="C35" s="73"/>
      <c r="D35" s="74"/>
      <c r="E35" s="76"/>
      <c r="F35" s="73"/>
      <c r="G35" s="74"/>
      <c r="H35" s="94"/>
      <c r="I35" s="75"/>
      <c r="J35" s="95"/>
      <c r="K35" s="76"/>
      <c r="L35" s="73"/>
      <c r="M35" s="74"/>
      <c r="N35" s="83"/>
      <c r="O35" s="77"/>
      <c r="P35" s="1"/>
    </row>
    <row r="36" spans="1:16" ht="18" customHeight="1">
      <c r="A36" s="72"/>
      <c r="B36" s="76"/>
      <c r="C36" s="73"/>
      <c r="D36" s="74"/>
      <c r="E36" s="76"/>
      <c r="F36" s="73"/>
      <c r="G36" s="74"/>
      <c r="H36" s="76"/>
      <c r="I36" s="73"/>
      <c r="J36" s="74"/>
      <c r="K36" s="76"/>
      <c r="L36" s="73"/>
      <c r="M36" s="74"/>
      <c r="N36" s="83"/>
      <c r="O36" s="77"/>
      <c r="P36" s="1"/>
    </row>
    <row r="37" spans="1:16" ht="18" customHeight="1">
      <c r="A37" s="72"/>
      <c r="B37" s="76"/>
      <c r="C37" s="73"/>
      <c r="D37" s="74"/>
      <c r="E37" s="76"/>
      <c r="F37" s="73"/>
      <c r="G37" s="74"/>
      <c r="H37" s="76"/>
      <c r="I37" s="73"/>
      <c r="J37" s="74"/>
      <c r="K37" s="76"/>
      <c r="L37" s="73"/>
      <c r="M37" s="74"/>
      <c r="N37" s="83"/>
      <c r="O37" s="77"/>
      <c r="P37" s="1"/>
    </row>
    <row r="38" spans="1:16" ht="18" customHeight="1">
      <c r="A38" s="72"/>
      <c r="B38" s="76"/>
      <c r="C38" s="96" t="s">
        <v>21</v>
      </c>
      <c r="D38" s="74"/>
      <c r="E38" s="76"/>
      <c r="F38" s="73"/>
      <c r="G38" s="74"/>
      <c r="H38" s="76"/>
      <c r="I38" s="73"/>
      <c r="J38" s="74"/>
      <c r="K38" s="76"/>
      <c r="L38" s="73"/>
      <c r="M38" s="74"/>
      <c r="N38" s="83"/>
      <c r="O38" s="77"/>
      <c r="P38" s="1"/>
    </row>
    <row r="39" spans="1:16" ht="18" customHeight="1">
      <c r="A39" s="72"/>
      <c r="B39" s="76"/>
      <c r="C39" s="73"/>
      <c r="D39" s="22" t="s">
        <v>20</v>
      </c>
      <c r="E39" s="76"/>
      <c r="F39" s="73"/>
      <c r="G39" s="74"/>
      <c r="H39" s="76"/>
      <c r="I39" s="73"/>
      <c r="J39" s="74"/>
      <c r="K39" s="76"/>
      <c r="L39" s="73"/>
      <c r="M39" s="74"/>
      <c r="N39" s="83"/>
      <c r="O39" s="77"/>
      <c r="P39" s="1"/>
    </row>
    <row r="40" spans="1:16" ht="18" customHeight="1">
      <c r="A40" s="72"/>
      <c r="B40" s="76"/>
      <c r="C40" s="73"/>
      <c r="E40" s="76"/>
      <c r="F40" s="73"/>
      <c r="G40" s="74"/>
      <c r="H40" s="76"/>
      <c r="I40" s="73"/>
      <c r="J40" s="74"/>
      <c r="K40" s="76"/>
      <c r="L40" s="73"/>
      <c r="M40" s="74"/>
      <c r="N40" s="83"/>
      <c r="O40" s="77"/>
      <c r="P40" s="1"/>
    </row>
    <row r="41" spans="1:16" ht="18" customHeight="1">
      <c r="A41" s="72"/>
      <c r="B41" s="76"/>
      <c r="D41" s="98"/>
      <c r="E41" s="76"/>
      <c r="F41" s="73"/>
      <c r="G41" s="74"/>
      <c r="H41" s="94"/>
      <c r="I41" s="75"/>
      <c r="J41" s="95"/>
      <c r="K41" s="76"/>
      <c r="L41" s="73"/>
      <c r="M41" s="74"/>
      <c r="N41" s="83"/>
      <c r="O41" s="77"/>
      <c r="P41" s="1"/>
    </row>
    <row r="42" spans="1:16" ht="18" customHeight="1">
      <c r="A42" s="99"/>
      <c r="B42" s="100"/>
      <c r="C42" s="101"/>
      <c r="D42" s="102"/>
      <c r="E42" s="100"/>
      <c r="F42" s="101"/>
      <c r="G42" s="103"/>
      <c r="H42" s="100"/>
      <c r="I42" s="101"/>
      <c r="J42" s="103"/>
      <c r="K42" s="100"/>
      <c r="L42" s="101"/>
      <c r="M42" s="104"/>
      <c r="N42" s="105"/>
      <c r="O42" s="106"/>
      <c r="P42" s="1"/>
    </row>
  </sheetData>
  <sheetProtection/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2010-12-01T03:14:29Z</cp:lastPrinted>
  <dcterms:created xsi:type="dcterms:W3CDTF">1994-01-31T08:04:27Z</dcterms:created>
  <dcterms:modified xsi:type="dcterms:W3CDTF">2018-06-19T07:44:13Z</dcterms:modified>
  <cp:category/>
  <cp:version/>
  <cp:contentType/>
  <cp:contentStatus/>
</cp:coreProperties>
</file>