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<sst xmlns="http://schemas.openxmlformats.org/spreadsheetml/2006/main" count="29" uniqueCount="24">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</sst>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'P.81-H.05'!$A$7:$A$28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'P.81-H.05'!$N$7:$N$28</c:f>
              <c:numCache>
                <c:ptCount val="22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165.26</c:v>
                </c:pt>
                <c:pt idx="19">
                  <c:v>190.432512</c:v>
                </c:pt>
                <c:pt idx="20">
                  <c:v>356.97248640000004</c:v>
                </c:pt>
                <c:pt idx="21">
                  <c:v>165.74068800000023</c:v>
                </c:pt>
              </c:numCache>
            </c:numRef>
          </c:val>
        </c:ser>
        <c:gapWidth val="100"/>
        <c:axId val="65383950"/>
        <c:axId val="51584639"/>
      </c:barChart>
      <c:lineChart>
        <c:grouping val="standard"/>
        <c:varyColors val="0"/>
        <c:ser>
          <c:idx val="1"/>
          <c:order val="1"/>
          <c:tx>
            <c:v>ค่าเฉลี่ย 303.7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'P.81-H.05'!$A$7:$A$28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'P.81-H.05'!$P$7:$P$27</c:f>
              <c:numCache>
                <c:ptCount val="21"/>
                <c:pt idx="0">
                  <c:v>303.6628403809524</c:v>
                </c:pt>
                <c:pt idx="1">
                  <c:v>303.6628403809524</c:v>
                </c:pt>
                <c:pt idx="2">
                  <c:v>303.6628403809524</c:v>
                </c:pt>
                <c:pt idx="3">
                  <c:v>303.6628403809524</c:v>
                </c:pt>
                <c:pt idx="4">
                  <c:v>303.6628403809524</c:v>
                </c:pt>
                <c:pt idx="5">
                  <c:v>303.6628403809524</c:v>
                </c:pt>
                <c:pt idx="6">
                  <c:v>303.6628403809524</c:v>
                </c:pt>
                <c:pt idx="7">
                  <c:v>303.6628403809524</c:v>
                </c:pt>
                <c:pt idx="8">
                  <c:v>303.6628403809524</c:v>
                </c:pt>
                <c:pt idx="9">
                  <c:v>303.6628403809524</c:v>
                </c:pt>
                <c:pt idx="10">
                  <c:v>303.6628403809524</c:v>
                </c:pt>
                <c:pt idx="11">
                  <c:v>303.6628403809524</c:v>
                </c:pt>
                <c:pt idx="12">
                  <c:v>303.6628403809524</c:v>
                </c:pt>
                <c:pt idx="13">
                  <c:v>303.6628403809524</c:v>
                </c:pt>
                <c:pt idx="14">
                  <c:v>303.6628403809524</c:v>
                </c:pt>
                <c:pt idx="15">
                  <c:v>303.6628403809524</c:v>
                </c:pt>
                <c:pt idx="16">
                  <c:v>303.6628403809524</c:v>
                </c:pt>
                <c:pt idx="17">
                  <c:v>303.6628403809524</c:v>
                </c:pt>
                <c:pt idx="18">
                  <c:v>303.6628403809524</c:v>
                </c:pt>
                <c:pt idx="19">
                  <c:v>303.6628403809524</c:v>
                </c:pt>
              </c:numCache>
            </c:numRef>
          </c:val>
          <c:smooth val="0"/>
        </c:ser>
        <c:axId val="65383950"/>
        <c:axId val="51584639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84639"/>
        <c:crossesAt val="0"/>
        <c:auto val="1"/>
        <c:lblOffset val="100"/>
        <c:tickLblSkip val="1"/>
        <c:noMultiLvlLbl val="0"/>
      </c:catAx>
      <c:valAx>
        <c:axId val="5158463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8" sqref="B28:K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6">$N$34</f>
        <v>303.6628403809524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6">+N8*1000000/(365*86400)</f>
        <v>7.998414510400812</v>
      </c>
      <c r="P8" s="38">
        <f t="shared" si="0"/>
        <v>303.6628403809524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303.6628403809524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303.6628403809524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303.6628403809524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303.6628403809524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303.6628403809524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303.6628403809524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303.6628403809524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303.6628403809524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303.6628403809524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303.6628403809524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303.6628403809524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303.6628403809524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303.6628403809524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303.6628403809524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303.6628403809524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303.6628403809524</v>
      </c>
      <c r="Q24" s="34"/>
    </row>
    <row r="25" spans="1:17" ht="15" customHeight="1">
      <c r="A25" s="32">
        <v>2563</v>
      </c>
      <c r="B25" s="33">
        <v>0.09</v>
      </c>
      <c r="C25" s="33">
        <v>1.64</v>
      </c>
      <c r="D25" s="33">
        <v>0.66</v>
      </c>
      <c r="E25" s="33">
        <v>11.85</v>
      </c>
      <c r="F25" s="33">
        <v>66.15</v>
      </c>
      <c r="G25" s="33">
        <v>44.99</v>
      </c>
      <c r="H25" s="33">
        <v>22.29</v>
      </c>
      <c r="I25" s="33">
        <v>8.7</v>
      </c>
      <c r="J25" s="33">
        <v>2.08</v>
      </c>
      <c r="K25" s="33">
        <v>1.9</v>
      </c>
      <c r="L25" s="33">
        <v>2.75</v>
      </c>
      <c r="M25" s="33">
        <v>2.16</v>
      </c>
      <c r="N25" s="36">
        <f t="shared" si="3"/>
        <v>165.26</v>
      </c>
      <c r="O25" s="37">
        <f t="shared" si="2"/>
        <v>5.2403602232369355</v>
      </c>
      <c r="P25" s="38">
        <f t="shared" si="0"/>
        <v>303.6628403809524</v>
      </c>
      <c r="Q25" s="34"/>
    </row>
    <row r="26" spans="1:17" ht="15" customHeight="1">
      <c r="A26" s="32">
        <v>2564</v>
      </c>
      <c r="B26" s="33">
        <v>9.097920000000002</v>
      </c>
      <c r="C26" s="33">
        <v>8.129375999999997</v>
      </c>
      <c r="D26" s="33">
        <v>6.293376</v>
      </c>
      <c r="E26" s="33">
        <v>27.294624000000013</v>
      </c>
      <c r="F26" s="33">
        <v>25.783488000000002</v>
      </c>
      <c r="G26" s="33">
        <v>56.879712000000005</v>
      </c>
      <c r="H26" s="33">
        <v>29.464991999999995</v>
      </c>
      <c r="I26" s="33">
        <v>14.986944</v>
      </c>
      <c r="J26" s="33">
        <v>3.617568</v>
      </c>
      <c r="K26" s="33">
        <v>3.437856000000001</v>
      </c>
      <c r="L26" s="33">
        <v>2.7725760000000004</v>
      </c>
      <c r="M26" s="33">
        <v>2.674080000000001</v>
      </c>
      <c r="N26" s="36">
        <f>SUM(B26:M26)</f>
        <v>190.432512</v>
      </c>
      <c r="O26" s="37">
        <f t="shared" si="2"/>
        <v>6.038575342465753</v>
      </c>
      <c r="P26" s="38">
        <f t="shared" si="0"/>
        <v>303.6628403809524</v>
      </c>
      <c r="Q26" s="34"/>
    </row>
    <row r="27" spans="1:17" ht="15" customHeight="1">
      <c r="A27" s="32">
        <v>2565</v>
      </c>
      <c r="B27" s="33">
        <v>17.394048</v>
      </c>
      <c r="C27" s="33">
        <v>44.40095999999999</v>
      </c>
      <c r="D27" s="33">
        <v>8.982144</v>
      </c>
      <c r="E27" s="33">
        <v>40.655519999999996</v>
      </c>
      <c r="F27" s="33">
        <v>87.01171200000003</v>
      </c>
      <c r="G27" s="33">
        <v>94.32633600000001</v>
      </c>
      <c r="H27" s="33">
        <v>44.27568000000001</v>
      </c>
      <c r="I27" s="33">
        <v>9.920448</v>
      </c>
      <c r="J27" s="33">
        <v>1.873670400000001</v>
      </c>
      <c r="K27" s="33">
        <v>2.7022464000000026</v>
      </c>
      <c r="L27" s="33">
        <v>2.362694400000002</v>
      </c>
      <c r="M27" s="33">
        <v>3.0670272000000036</v>
      </c>
      <c r="N27" s="36">
        <f>SUM(B27:M27)</f>
        <v>356.97248640000004</v>
      </c>
      <c r="O27" s="37">
        <f>+N27*1000000/(365*86400)</f>
        <v>11.319523287671235</v>
      </c>
      <c r="P27" s="38"/>
      <c r="Q27" s="34"/>
    </row>
    <row r="28" spans="1:17" ht="15" customHeight="1">
      <c r="A28" s="41">
        <v>2566</v>
      </c>
      <c r="B28" s="42">
        <v>2.7235008000000023</v>
      </c>
      <c r="C28" s="42">
        <v>2.937772800000003</v>
      </c>
      <c r="D28" s="42">
        <v>1.3290048000000008</v>
      </c>
      <c r="E28" s="42">
        <v>3.1230144000000037</v>
      </c>
      <c r="F28" s="42">
        <v>3.3124032000000034</v>
      </c>
      <c r="G28" s="42">
        <v>64.48377600000016</v>
      </c>
      <c r="H28" s="42">
        <v>63.02232000000006</v>
      </c>
      <c r="I28" s="42">
        <v>16.689024000000014</v>
      </c>
      <c r="J28" s="42">
        <v>3.6720000000000015</v>
      </c>
      <c r="K28" s="42">
        <v>4.447872000000002</v>
      </c>
      <c r="L28" s="42"/>
      <c r="M28" s="42"/>
      <c r="N28" s="43">
        <f>SUM(B28:M28)</f>
        <v>165.74068800000023</v>
      </c>
      <c r="O28" s="44">
        <f>+N28*1000000/(365*86400)</f>
        <v>5.255602739726035</v>
      </c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5" t="s">
        <v>19</v>
      </c>
      <c r="B33" s="39">
        <f>MAX(B7:B27)</f>
        <v>23.274432000000004</v>
      </c>
      <c r="C33" s="39">
        <f aca="true" t="shared" si="4" ref="C33:M33">MAX(C7:C27)</f>
        <v>73.03219200000001</v>
      </c>
      <c r="D33" s="39">
        <f t="shared" si="4"/>
        <v>46.460736000000004</v>
      </c>
      <c r="E33" s="39">
        <f t="shared" si="4"/>
        <v>66.921984</v>
      </c>
      <c r="F33" s="39">
        <f t="shared" si="4"/>
        <v>263.83968</v>
      </c>
      <c r="G33" s="39">
        <f t="shared" si="4"/>
        <v>207.14745600000006</v>
      </c>
      <c r="H33" s="39">
        <f t="shared" si="4"/>
        <v>122.17219199999998</v>
      </c>
      <c r="I33" s="39">
        <f t="shared" si="4"/>
        <v>95.793</v>
      </c>
      <c r="J33" s="39">
        <f t="shared" si="4"/>
        <v>35.078400000000016</v>
      </c>
      <c r="K33" s="39">
        <f t="shared" si="4"/>
        <v>16.768</v>
      </c>
      <c r="L33" s="39">
        <f t="shared" si="4"/>
        <v>16.050096000000046</v>
      </c>
      <c r="M33" s="39">
        <f t="shared" si="4"/>
        <v>17.976383999999996</v>
      </c>
      <c r="N33" s="39">
        <f>MAX(N7:N27)</f>
        <v>822.994128</v>
      </c>
      <c r="O33" s="37">
        <f>+N33*1000000/(365*86400)</f>
        <v>26.096972602739726</v>
      </c>
      <c r="P33" s="40"/>
      <c r="Q33" s="34"/>
    </row>
    <row r="34" spans="1:17" ht="15" customHeight="1">
      <c r="A34" s="35" t="s">
        <v>16</v>
      </c>
      <c r="B34" s="39">
        <f>AVERAGE(B7:B27)</f>
        <v>7.585424761904763</v>
      </c>
      <c r="C34" s="39">
        <f aca="true" t="shared" si="5" ref="C34:M34">AVERAGE(C7:C27)</f>
        <v>24.409768380952382</v>
      </c>
      <c r="D34" s="39">
        <f t="shared" si="5"/>
        <v>12.747574476190477</v>
      </c>
      <c r="E34" s="39">
        <f t="shared" si="5"/>
        <v>29.024154666666668</v>
      </c>
      <c r="F34" s="39">
        <f t="shared" si="5"/>
        <v>63.41583276190477</v>
      </c>
      <c r="G34" s="39">
        <f t="shared" si="5"/>
        <v>79.04340800000001</v>
      </c>
      <c r="H34" s="39">
        <f t="shared" si="5"/>
        <v>44.19933523809523</v>
      </c>
      <c r="I34" s="39">
        <f t="shared" si="5"/>
        <v>20.48556457142857</v>
      </c>
      <c r="J34" s="39">
        <f t="shared" si="5"/>
        <v>7.072832304761907</v>
      </c>
      <c r="K34" s="39">
        <f t="shared" si="5"/>
        <v>5.946626209523811</v>
      </c>
      <c r="L34" s="39">
        <f t="shared" si="5"/>
        <v>5.173838857142861</v>
      </c>
      <c r="M34" s="39">
        <f t="shared" si="5"/>
        <v>4.5584801523809535</v>
      </c>
      <c r="N34" s="39">
        <f>SUM(B34:M34)</f>
        <v>303.6628403809524</v>
      </c>
      <c r="O34" s="37">
        <f>+N34*1000000/(365*86400)</f>
        <v>9.62908550167911</v>
      </c>
      <c r="P34" s="40"/>
      <c r="Q34" s="34"/>
    </row>
    <row r="35" spans="1:17" ht="15" customHeight="1">
      <c r="A35" s="35" t="s">
        <v>20</v>
      </c>
      <c r="B35" s="39">
        <f>MIN(B7:B27)</f>
        <v>0</v>
      </c>
      <c r="C35" s="39">
        <f aca="true" t="shared" si="6" ref="C35:M35">MIN(C7:C27)</f>
        <v>0</v>
      </c>
      <c r="D35" s="39">
        <f t="shared" si="6"/>
        <v>0.66</v>
      </c>
      <c r="E35" s="39">
        <f t="shared" si="6"/>
        <v>6.12</v>
      </c>
      <c r="F35" s="39">
        <f t="shared" si="6"/>
        <v>23.21568</v>
      </c>
      <c r="G35" s="39">
        <f t="shared" si="6"/>
        <v>16</v>
      </c>
      <c r="H35" s="39">
        <f t="shared" si="6"/>
        <v>10.93</v>
      </c>
      <c r="I35" s="39">
        <f t="shared" si="6"/>
        <v>5.53</v>
      </c>
      <c r="J35" s="39">
        <f t="shared" si="6"/>
        <v>0.38</v>
      </c>
      <c r="K35" s="39">
        <f t="shared" si="6"/>
        <v>0.49</v>
      </c>
      <c r="L35" s="39">
        <f t="shared" si="6"/>
        <v>0.38</v>
      </c>
      <c r="M35" s="39">
        <f t="shared" si="6"/>
        <v>0.01</v>
      </c>
      <c r="N35" s="39">
        <f>MIN(N7:N27)</f>
        <v>114.97999999999999</v>
      </c>
      <c r="O35" s="37">
        <f>+N35*1000000/(365*86400)</f>
        <v>3.6459918822932518</v>
      </c>
      <c r="P35" s="40"/>
      <c r="Q35" s="34"/>
    </row>
    <row r="36" spans="1:15" ht="2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24.75" customHeight="1">
      <c r="A44" s="26"/>
      <c r="B44" s="27"/>
      <c r="C44" s="28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/>
    <row r="65" ht="18" customHeight="1"/>
    <row r="66" ht="18" customHeight="1"/>
    <row r="67" ht="18" customHeight="1"/>
    <row r="6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2016-07-11T03:35:24Z</cp:lastPrinted>
  <dcterms:created xsi:type="dcterms:W3CDTF">1994-01-31T08:04:27Z</dcterms:created>
  <dcterms:modified xsi:type="dcterms:W3CDTF">2024-02-20T02:51:15Z</dcterms:modified>
  <cp:category/>
  <cp:version/>
  <cp:contentType/>
  <cp:contentStatus/>
</cp:coreProperties>
</file>