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<sst xmlns="http://schemas.openxmlformats.org/spreadsheetml/2006/main" count="29" uniqueCount="24">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</sst>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-0.0347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'P.80-H.05'!$A$7:$A$30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'P.80-H.05'!$N$7:$N$30</c:f>
              <c:numCache>
                <c:ptCount val="23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</c:v>
                </c:pt>
                <c:pt idx="15">
                  <c:v>43.75</c:v>
                </c:pt>
                <c:pt idx="16">
                  <c:v>52.48</c:v>
                </c:pt>
                <c:pt idx="17">
                  <c:v>54.550000000000004</c:v>
                </c:pt>
                <c:pt idx="18">
                  <c:v>20.51</c:v>
                </c:pt>
                <c:pt idx="19">
                  <c:v>40.03</c:v>
                </c:pt>
                <c:pt idx="20">
                  <c:v>45.91555200000002</c:v>
                </c:pt>
                <c:pt idx="21">
                  <c:v>67.323744</c:v>
                </c:pt>
                <c:pt idx="22">
                  <c:v>51.571296000000004</c:v>
                </c:pt>
              </c:numCache>
            </c:numRef>
          </c:val>
        </c:ser>
        <c:gapWidth val="100"/>
        <c:axId val="8350063"/>
        <c:axId val="8041704"/>
      </c:barChart>
      <c:lineChart>
        <c:grouping val="standard"/>
        <c:varyColors val="0"/>
        <c:ser>
          <c:idx val="1"/>
          <c:order val="1"/>
          <c:tx>
            <c:v>ค่าเฉลี่ย 50.2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'P.80-H.05'!$P$7:$P$29</c:f>
              <c:numCache>
                <c:ptCount val="23"/>
                <c:pt idx="0">
                  <c:v>50.2076163478261</c:v>
                </c:pt>
                <c:pt idx="1">
                  <c:v>50.2076163478261</c:v>
                </c:pt>
                <c:pt idx="2">
                  <c:v>50.2076163478261</c:v>
                </c:pt>
                <c:pt idx="3">
                  <c:v>50.2076163478261</c:v>
                </c:pt>
                <c:pt idx="4">
                  <c:v>50.2076163478261</c:v>
                </c:pt>
                <c:pt idx="5">
                  <c:v>50.2076163478261</c:v>
                </c:pt>
                <c:pt idx="6">
                  <c:v>50.2076163478261</c:v>
                </c:pt>
                <c:pt idx="7">
                  <c:v>50.2076163478261</c:v>
                </c:pt>
                <c:pt idx="8">
                  <c:v>50.2076163478261</c:v>
                </c:pt>
                <c:pt idx="9">
                  <c:v>50.2076163478261</c:v>
                </c:pt>
                <c:pt idx="10">
                  <c:v>50.2076163478261</c:v>
                </c:pt>
                <c:pt idx="11">
                  <c:v>50.2076163478261</c:v>
                </c:pt>
                <c:pt idx="12">
                  <c:v>50.2076163478261</c:v>
                </c:pt>
                <c:pt idx="13">
                  <c:v>50.2076163478261</c:v>
                </c:pt>
                <c:pt idx="14">
                  <c:v>50.2076163478261</c:v>
                </c:pt>
                <c:pt idx="15">
                  <c:v>50.2076163478261</c:v>
                </c:pt>
                <c:pt idx="16">
                  <c:v>50.2076163478261</c:v>
                </c:pt>
                <c:pt idx="17">
                  <c:v>50.2076163478261</c:v>
                </c:pt>
                <c:pt idx="18">
                  <c:v>50.2076163478261</c:v>
                </c:pt>
                <c:pt idx="19">
                  <c:v>50.2076163478261</c:v>
                </c:pt>
                <c:pt idx="20">
                  <c:v>50.2076163478261</c:v>
                </c:pt>
                <c:pt idx="21">
                  <c:v>50.2076163478261</c:v>
                </c:pt>
                <c:pt idx="22">
                  <c:v>50.2076163478261</c:v>
                </c:pt>
              </c:numCache>
            </c:numRef>
          </c:val>
          <c:smooth val="0"/>
        </c:ser>
        <c:axId val="8350063"/>
        <c:axId val="8041704"/>
      </c:line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041704"/>
        <c:crossesAt val="0"/>
        <c:auto val="1"/>
        <c:lblOffset val="100"/>
        <c:tickLblSkip val="1"/>
        <c:noMultiLvlLbl val="0"/>
      </c:catAx>
      <c:valAx>
        <c:axId val="804170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50063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19">
      <selection activeCell="A30" sqref="A30:IV3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7">+N7*0.0317097</f>
        <v>1.5181970166</v>
      </c>
      <c r="P7" s="37">
        <f aca="true" t="shared" si="1" ref="P7:P29">$N$35</f>
        <v>50.2076163478261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50.2076163478261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50.2076163478261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50.2076163478261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50.2076163478261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50.2076163478261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50.2076163478261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50.2076163478261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50.2076163478261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50.2076163478261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50.2076163478261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50.2076163478261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50.2076163478261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50.2076163478261</v>
      </c>
    </row>
    <row r="21" spans="1:16" ht="15" customHeight="1">
      <c r="A21" s="32">
        <v>2558</v>
      </c>
      <c r="B21" s="33">
        <v>0.76</v>
      </c>
      <c r="C21" s="33">
        <v>0.82</v>
      </c>
      <c r="D21" s="33">
        <v>0.73</v>
      </c>
      <c r="E21" s="33">
        <v>2.07</v>
      </c>
      <c r="F21" s="33">
        <v>4.11</v>
      </c>
      <c r="G21" s="33">
        <v>3.09</v>
      </c>
      <c r="H21" s="33">
        <v>3.24</v>
      </c>
      <c r="I21" s="33">
        <v>2.49</v>
      </c>
      <c r="J21" s="33">
        <v>1.54</v>
      </c>
      <c r="K21" s="33">
        <v>0.97</v>
      </c>
      <c r="L21" s="33">
        <v>0.84</v>
      </c>
      <c r="M21" s="33">
        <v>0.79</v>
      </c>
      <c r="N21" s="35">
        <f aca="true" t="shared" si="3" ref="N21:N26">SUM(B21:M21)</f>
        <v>21.45</v>
      </c>
      <c r="O21" s="36">
        <f t="shared" si="0"/>
        <v>0.680173065</v>
      </c>
      <c r="P21" s="37">
        <f t="shared" si="1"/>
        <v>50.2076163478261</v>
      </c>
    </row>
    <row r="22" spans="1:16" ht="15" customHeight="1">
      <c r="A22" s="32">
        <v>2559</v>
      </c>
      <c r="B22" s="33">
        <v>0.56</v>
      </c>
      <c r="C22" s="33">
        <v>0.89</v>
      </c>
      <c r="D22" s="33">
        <v>2.45</v>
      </c>
      <c r="E22" s="33">
        <v>6.29</v>
      </c>
      <c r="F22" s="33">
        <v>4.85</v>
      </c>
      <c r="G22" s="33">
        <v>9.35</v>
      </c>
      <c r="H22" s="33">
        <v>8.64</v>
      </c>
      <c r="I22" s="33">
        <v>4.55</v>
      </c>
      <c r="J22" s="33">
        <v>2.85</v>
      </c>
      <c r="K22" s="33">
        <v>1.22</v>
      </c>
      <c r="L22" s="33">
        <v>1.15</v>
      </c>
      <c r="M22" s="33">
        <v>0.95</v>
      </c>
      <c r="N22" s="35">
        <f t="shared" si="3"/>
        <v>43.75</v>
      </c>
      <c r="O22" s="36">
        <f t="shared" si="0"/>
        <v>1.387299375</v>
      </c>
      <c r="P22" s="37">
        <f t="shared" si="1"/>
        <v>50.2076163478261</v>
      </c>
    </row>
    <row r="23" spans="1:16" ht="15" customHeight="1">
      <c r="A23" s="32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 t="shared" si="3"/>
        <v>52.48</v>
      </c>
      <c r="O23" s="36">
        <f t="shared" si="0"/>
        <v>1.6641250559999998</v>
      </c>
      <c r="P23" s="37">
        <f t="shared" si="1"/>
        <v>50.2076163478261</v>
      </c>
    </row>
    <row r="24" spans="1:16" ht="15" customHeight="1">
      <c r="A24" s="32">
        <v>2561</v>
      </c>
      <c r="B24" s="33">
        <v>0.87</v>
      </c>
      <c r="C24" s="33">
        <v>4.37</v>
      </c>
      <c r="D24" s="33">
        <v>5.12</v>
      </c>
      <c r="E24" s="33">
        <v>5.62</v>
      </c>
      <c r="F24" s="33">
        <v>9.52</v>
      </c>
      <c r="G24" s="33">
        <v>7.88</v>
      </c>
      <c r="H24" s="33">
        <v>7.45</v>
      </c>
      <c r="I24" s="33">
        <v>5.36</v>
      </c>
      <c r="J24" s="33">
        <v>3.67</v>
      </c>
      <c r="K24" s="33">
        <v>2.57</v>
      </c>
      <c r="L24" s="33">
        <v>1.19</v>
      </c>
      <c r="M24" s="33">
        <v>0.93</v>
      </c>
      <c r="N24" s="35">
        <f t="shared" si="3"/>
        <v>54.550000000000004</v>
      </c>
      <c r="O24" s="36">
        <f t="shared" si="0"/>
        <v>1.7297641350000001</v>
      </c>
      <c r="P24" s="37">
        <f t="shared" si="1"/>
        <v>50.2076163478261</v>
      </c>
    </row>
    <row r="25" spans="1:16" ht="15" customHeight="1">
      <c r="A25" s="32">
        <v>2562</v>
      </c>
      <c r="B25" s="33">
        <v>0.65</v>
      </c>
      <c r="C25" s="33">
        <v>0.57</v>
      </c>
      <c r="D25" s="33">
        <v>1.08</v>
      </c>
      <c r="E25" s="33">
        <v>1.56</v>
      </c>
      <c r="F25" s="33">
        <v>4.78</v>
      </c>
      <c r="G25" s="33">
        <v>3.78</v>
      </c>
      <c r="H25" s="33">
        <v>2.48</v>
      </c>
      <c r="I25" s="33">
        <v>2.22</v>
      </c>
      <c r="J25" s="33">
        <v>1.39</v>
      </c>
      <c r="K25" s="33">
        <v>0.8</v>
      </c>
      <c r="L25" s="33">
        <v>0.7</v>
      </c>
      <c r="M25" s="33">
        <v>0.5</v>
      </c>
      <c r="N25" s="35">
        <f t="shared" si="3"/>
        <v>20.51</v>
      </c>
      <c r="O25" s="36">
        <f t="shared" si="0"/>
        <v>0.650365947</v>
      </c>
      <c r="P25" s="37">
        <f t="shared" si="1"/>
        <v>50.2076163478261</v>
      </c>
    </row>
    <row r="26" spans="1:16" ht="15" customHeight="1">
      <c r="A26" s="32">
        <v>2563</v>
      </c>
      <c r="B26" s="33">
        <v>0.74</v>
      </c>
      <c r="C26" s="33">
        <v>2.05</v>
      </c>
      <c r="D26" s="33">
        <v>2.06</v>
      </c>
      <c r="E26" s="33">
        <v>6</v>
      </c>
      <c r="F26" s="33">
        <v>8.47</v>
      </c>
      <c r="G26" s="33">
        <v>4.97</v>
      </c>
      <c r="H26" s="33">
        <v>4.36</v>
      </c>
      <c r="I26" s="33">
        <v>3.74</v>
      </c>
      <c r="J26" s="33">
        <v>2.32</v>
      </c>
      <c r="K26" s="33">
        <v>1.96</v>
      </c>
      <c r="L26" s="33">
        <v>1.8</v>
      </c>
      <c r="M26" s="33">
        <v>1.56</v>
      </c>
      <c r="N26" s="35">
        <f t="shared" si="3"/>
        <v>40.03</v>
      </c>
      <c r="O26" s="36">
        <f t="shared" si="0"/>
        <v>1.269339291</v>
      </c>
      <c r="P26" s="37">
        <f t="shared" si="1"/>
        <v>50.2076163478261</v>
      </c>
    </row>
    <row r="27" spans="1:16" ht="15" customHeight="1">
      <c r="A27" s="32">
        <v>2564</v>
      </c>
      <c r="B27" s="33">
        <v>1.1508480000000008</v>
      </c>
      <c r="C27" s="33">
        <v>5.535648000000004</v>
      </c>
      <c r="D27" s="33">
        <v>5.756831999999998</v>
      </c>
      <c r="E27" s="33">
        <v>4.586976000000001</v>
      </c>
      <c r="F27" s="33">
        <v>6.513696</v>
      </c>
      <c r="G27" s="33">
        <v>5.685984</v>
      </c>
      <c r="H27" s="33">
        <v>6.189695999999999</v>
      </c>
      <c r="I27" s="33">
        <v>3.9121920000000014</v>
      </c>
      <c r="J27" s="33">
        <v>2.744064000000001</v>
      </c>
      <c r="K27" s="33">
        <v>1.1681280000000012</v>
      </c>
      <c r="L27" s="33">
        <v>1.200960000000001</v>
      </c>
      <c r="M27" s="33">
        <v>1.4705280000000018</v>
      </c>
      <c r="N27" s="35">
        <f>SUM(B27:M27)</f>
        <v>45.91555200000002</v>
      </c>
      <c r="O27" s="36">
        <f t="shared" si="0"/>
        <v>1.4559683792544007</v>
      </c>
      <c r="P27" s="37">
        <f t="shared" si="1"/>
        <v>50.2076163478261</v>
      </c>
    </row>
    <row r="28" spans="1:16" ht="15" customHeight="1">
      <c r="A28" s="32">
        <v>2565</v>
      </c>
      <c r="B28" s="33">
        <v>1.1136960000000016</v>
      </c>
      <c r="C28" s="33">
        <v>1.4627520000000014</v>
      </c>
      <c r="D28" s="33">
        <v>1.0100160000000011</v>
      </c>
      <c r="E28" s="33">
        <v>6.866208000000003</v>
      </c>
      <c r="F28" s="33">
        <v>17.33270400000001</v>
      </c>
      <c r="G28" s="33">
        <v>14.362271999999995</v>
      </c>
      <c r="H28" s="33">
        <v>8.37302400000001</v>
      </c>
      <c r="I28" s="33">
        <v>4.608576</v>
      </c>
      <c r="J28" s="33">
        <v>3.9381119999999994</v>
      </c>
      <c r="K28" s="33">
        <v>1.359936</v>
      </c>
      <c r="L28" s="33">
        <v>3.144960000000001</v>
      </c>
      <c r="M28" s="33">
        <v>3.751488</v>
      </c>
      <c r="N28" s="35">
        <f>SUM(B28:M28)</f>
        <v>67.323744</v>
      </c>
      <c r="O28" s="36">
        <f>+N28*0.0317097</f>
        <v>2.1348157251168</v>
      </c>
      <c r="P28" s="37">
        <f t="shared" si="1"/>
        <v>50.2076163478261</v>
      </c>
    </row>
    <row r="29" spans="1:16" ht="15" customHeight="1">
      <c r="A29" s="32">
        <v>2566</v>
      </c>
      <c r="B29" s="33">
        <v>1.855872000000002</v>
      </c>
      <c r="C29" s="33">
        <v>1.2562559999999998</v>
      </c>
      <c r="D29" s="33">
        <v>1.1387519999999995</v>
      </c>
      <c r="E29" s="33">
        <v>4.770143999999998</v>
      </c>
      <c r="F29" s="33">
        <v>6.506784000000001</v>
      </c>
      <c r="G29" s="33">
        <v>15.046559999999994</v>
      </c>
      <c r="H29" s="33">
        <v>10.962432000000003</v>
      </c>
      <c r="I29" s="33">
        <v>5.020704000000001</v>
      </c>
      <c r="J29" s="33">
        <v>2.4624000000000006</v>
      </c>
      <c r="K29" s="33">
        <v>1.011744000000001</v>
      </c>
      <c r="L29" s="33">
        <v>0.8156160000000009</v>
      </c>
      <c r="M29" s="33">
        <v>0.7240320000000002</v>
      </c>
      <c r="N29" s="35">
        <f>SUM(B29:M29)</f>
        <v>51.571296000000004</v>
      </c>
      <c r="O29" s="36">
        <f>+N29*0.0317097</f>
        <v>1.6353103247712002</v>
      </c>
      <c r="P29" s="37">
        <f t="shared" si="1"/>
        <v>50.2076163478261</v>
      </c>
    </row>
    <row r="30" spans="1:16" ht="15" customHeight="1" hidden="1">
      <c r="A30" s="40">
        <v>2567</v>
      </c>
      <c r="B30" s="41">
        <v>0.6246720000000006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2">
        <f>SUM(B30:M30)</f>
        <v>0.6246720000000006</v>
      </c>
      <c r="O30" s="43">
        <f>+N30*0.0317097</f>
        <v>0.019808161718400018</v>
      </c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MAX(B7:B29)</f>
        <v>4.130784</v>
      </c>
      <c r="C34" s="38">
        <f aca="true" t="shared" si="4" ref="C34:M34">MAX(C7:C29)</f>
        <v>6.925824</v>
      </c>
      <c r="D34" s="38">
        <f t="shared" si="4"/>
        <v>8.250336</v>
      </c>
      <c r="E34" s="38">
        <f t="shared" si="4"/>
        <v>8.580384</v>
      </c>
      <c r="F34" s="38">
        <f t="shared" si="4"/>
        <v>37.16928000000001</v>
      </c>
      <c r="G34" s="38">
        <f t="shared" si="4"/>
        <v>32.835456</v>
      </c>
      <c r="H34" s="38">
        <f t="shared" si="4"/>
        <v>21.649248</v>
      </c>
      <c r="I34" s="38">
        <f t="shared" si="4"/>
        <v>8.006688000000002</v>
      </c>
      <c r="J34" s="38">
        <f t="shared" si="4"/>
        <v>6.469631999999999</v>
      </c>
      <c r="K34" s="38">
        <f t="shared" si="4"/>
        <v>4.961088</v>
      </c>
      <c r="L34" s="38">
        <f t="shared" si="4"/>
        <v>3.810240000000001</v>
      </c>
      <c r="M34" s="38">
        <f t="shared" si="4"/>
        <v>3.751488</v>
      </c>
      <c r="N34" s="38">
        <f>MAX(N7:N29)</f>
        <v>146.34777599999998</v>
      </c>
      <c r="O34" s="36">
        <f>+N34*0.0317097</f>
        <v>4.640644072627199</v>
      </c>
      <c r="P34" s="39"/>
    </row>
    <row r="35" spans="1:16" ht="15" customHeight="1">
      <c r="A35" s="34" t="s">
        <v>16</v>
      </c>
      <c r="B35" s="38">
        <f>AVERAGE(B7:B29)</f>
        <v>1.201295652173913</v>
      </c>
      <c r="C35" s="38">
        <f aca="true" t="shared" si="5" ref="C35:M35">AVERAGE(C7:C29)</f>
        <v>2.3025067826086953</v>
      </c>
      <c r="D35" s="38">
        <f t="shared" si="5"/>
        <v>2.5552528695652175</v>
      </c>
      <c r="E35" s="38">
        <f t="shared" si="5"/>
        <v>4.419706086956523</v>
      </c>
      <c r="F35" s="38">
        <f t="shared" si="5"/>
        <v>9.339830956521741</v>
      </c>
      <c r="G35" s="38">
        <f t="shared" si="5"/>
        <v>10.964550956521737</v>
      </c>
      <c r="H35" s="38">
        <f t="shared" si="5"/>
        <v>7.621409391304348</v>
      </c>
      <c r="I35" s="38">
        <f t="shared" si="5"/>
        <v>4.387986086956521</v>
      </c>
      <c r="J35" s="38">
        <f t="shared" si="5"/>
        <v>2.7844594782608696</v>
      </c>
      <c r="K35" s="38">
        <f t="shared" si="5"/>
        <v>1.8334253913043477</v>
      </c>
      <c r="L35" s="38">
        <f t="shared" si="5"/>
        <v>1.468569391304348</v>
      </c>
      <c r="M35" s="38">
        <f t="shared" si="5"/>
        <v>1.3286233043478262</v>
      </c>
      <c r="N35" s="38">
        <f>SUM(B35:M35)</f>
        <v>50.2076163478261</v>
      </c>
      <c r="O35" s="36">
        <f>+N35*0.0317097</f>
        <v>1.5920684521046613</v>
      </c>
      <c r="P35" s="39"/>
    </row>
    <row r="36" spans="1:16" ht="15" customHeight="1">
      <c r="A36" s="34" t="s">
        <v>20</v>
      </c>
      <c r="B36" s="38">
        <f>MIN(B7:B29)</f>
        <v>0.29980800000000013</v>
      </c>
      <c r="C36" s="38">
        <f aca="true" t="shared" si="6" ref="C36:M36">MIN(C7:C29)</f>
        <v>0.24451200000000006</v>
      </c>
      <c r="D36" s="38">
        <f t="shared" si="6"/>
        <v>0.73</v>
      </c>
      <c r="E36" s="38">
        <f t="shared" si="6"/>
        <v>0.8830079999999999</v>
      </c>
      <c r="F36" s="38">
        <f t="shared" si="6"/>
        <v>1.5171840000000003</v>
      </c>
      <c r="G36" s="38">
        <f t="shared" si="6"/>
        <v>3.09</v>
      </c>
      <c r="H36" s="38">
        <f t="shared" si="6"/>
        <v>2.48</v>
      </c>
      <c r="I36" s="38">
        <f t="shared" si="6"/>
        <v>1.472256</v>
      </c>
      <c r="J36" s="38">
        <f t="shared" si="6"/>
        <v>0.6497279999999999</v>
      </c>
      <c r="K36" s="38">
        <f t="shared" si="6"/>
        <v>0.47692799999999996</v>
      </c>
      <c r="L36" s="38">
        <f t="shared" si="6"/>
        <v>0.2989440000000002</v>
      </c>
      <c r="M36" s="38">
        <f t="shared" si="6"/>
        <v>0.5</v>
      </c>
      <c r="N36" s="38">
        <f>MIN(N7:N29)</f>
        <v>20.51</v>
      </c>
      <c r="O36" s="36">
        <f>+N36*0.0317097</f>
        <v>0.650365947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2016-07-11T03:27:04Z</cp:lastPrinted>
  <dcterms:created xsi:type="dcterms:W3CDTF">1994-01-31T08:04:27Z</dcterms:created>
  <dcterms:modified xsi:type="dcterms:W3CDTF">2024-05-29T03:10:27Z</dcterms:modified>
  <cp:category/>
  <cp:version/>
  <cp:contentType/>
  <cp:contentStatus/>
</cp:coreProperties>
</file>