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80" sheetId="1" r:id="rId1"/>
    <sheet name="P.80-H.05" sheetId="2" r:id="rId2"/>
  </sheets>
  <definedNames>
    <definedName name="_Regression_Int" localSheetId="1" hidden="1">1</definedName>
    <definedName name="Print_Area_MI">'P.80-H.05'!$A$1:$N$6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<sst xmlns="http://schemas.openxmlformats.org/spreadsheetml/2006/main" count="29" uniqueCount="24">
  <si>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</si>
  <si>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</si>
  <si>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</si>
  <si>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</si>
  <si>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</si>
  <si>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</si>
  <si>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</si>
  <si>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</si>
  <si>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</si>
  <si>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</si>
  <si>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</si>
  <si>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</si>
  <si>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</si>
  <si>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</si>
  <si>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</si>
  <si>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</si>
  <si>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</si>
  <si>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</si>
  <si>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</si>
  <si>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</si>
  <si>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</si>
  <si>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P.80  :  น้ำแม่ลาย อ.ดอยสะเก็ด จ.เชียงใหม่</t>
  </si>
  <si>
    <t>แม่น้ำ  :  น้ำแม่ลาย (P.80)</t>
  </si>
  <si>
    <t xml:space="preserve"> พี้นที่รับน้ำ    129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</si>
</sst>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34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625"/>
          <c:w val="0.860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'P.80-H.05'!$A$7:$A$28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'P.80-H.05'!$N$7:$N$28</c:f>
              <c:numCache>
                <c:ptCount val="22"/>
                <c:pt idx="0">
                  <c:v>47.878</c:v>
                </c:pt>
                <c:pt idx="1">
                  <c:v>48.649</c:v>
                </c:pt>
                <c:pt idx="2">
                  <c:v>43.775999999999996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63.625823999999994</c:v>
                </c:pt>
                <c:pt idx="6">
                  <c:v>39.302064</c:v>
                </c:pt>
                <c:pt idx="7">
                  <c:v>26.689823999999998</c:v>
                </c:pt>
                <c:pt idx="8">
                  <c:v>23.719391999999985</c:v>
                </c:pt>
                <c:pt idx="9">
                  <c:v>57.841344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52.097472</c:v>
                </c:pt>
                <c:pt idx="13">
                  <c:v>23.973407999999996</c:v>
                </c:pt>
                <c:pt idx="14">
                  <c:v>21.45</c:v>
                </c:pt>
                <c:pt idx="15">
                  <c:v>43.75</c:v>
                </c:pt>
                <c:pt idx="16">
                  <c:v>52.48</c:v>
                </c:pt>
                <c:pt idx="17">
                  <c:v>54.550000000000004</c:v>
                </c:pt>
                <c:pt idx="18">
                  <c:v>20.51</c:v>
                </c:pt>
                <c:pt idx="19">
                  <c:v>40.03</c:v>
                </c:pt>
                <c:pt idx="20">
                  <c:v>45.91555200000002</c:v>
                </c:pt>
                <c:pt idx="21">
                  <c:v>67.323744</c:v>
                </c:pt>
              </c:numCache>
            </c:numRef>
          </c:val>
        </c:ser>
        <c:gapWidth val="100"/>
        <c:axId val="2685427"/>
        <c:axId val="24168844"/>
      </c:barChart>
      <c:lineChart>
        <c:grouping val="standard"/>
        <c:varyColors val="0"/>
        <c:ser>
          <c:idx val="1"/>
          <c:order val="1"/>
          <c:tx>
            <c:v>ค่าเฉลี่ย 49.3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'P.80-H.05'!$A$7:$A$26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'P.80-H.05'!$P$7:$P$27</c:f>
              <c:numCache>
                <c:ptCount val="21"/>
                <c:pt idx="0">
                  <c:v>49.32762552380953</c:v>
                </c:pt>
                <c:pt idx="1">
                  <c:v>49.32762552380953</c:v>
                </c:pt>
                <c:pt idx="2">
                  <c:v>49.32762552380953</c:v>
                </c:pt>
                <c:pt idx="3">
                  <c:v>49.32762552380953</c:v>
                </c:pt>
                <c:pt idx="4">
                  <c:v>49.32762552380953</c:v>
                </c:pt>
                <c:pt idx="5">
                  <c:v>49.32762552380953</c:v>
                </c:pt>
                <c:pt idx="6">
                  <c:v>49.32762552380953</c:v>
                </c:pt>
                <c:pt idx="7">
                  <c:v>49.32762552380953</c:v>
                </c:pt>
                <c:pt idx="8">
                  <c:v>49.32762552380953</c:v>
                </c:pt>
                <c:pt idx="9">
                  <c:v>49.32762552380953</c:v>
                </c:pt>
                <c:pt idx="10">
                  <c:v>49.32762552380953</c:v>
                </c:pt>
                <c:pt idx="11">
                  <c:v>49.32762552380953</c:v>
                </c:pt>
                <c:pt idx="12">
                  <c:v>49.32762552380953</c:v>
                </c:pt>
                <c:pt idx="13">
                  <c:v>49.32762552380953</c:v>
                </c:pt>
                <c:pt idx="14">
                  <c:v>49.32762552380953</c:v>
                </c:pt>
                <c:pt idx="15">
                  <c:v>49.32762552380953</c:v>
                </c:pt>
                <c:pt idx="16">
                  <c:v>49.32762552380953</c:v>
                </c:pt>
                <c:pt idx="17">
                  <c:v>49.32762552380953</c:v>
                </c:pt>
                <c:pt idx="18">
                  <c:v>49.32762552380953</c:v>
                </c:pt>
                <c:pt idx="19">
                  <c:v>49.32762552380953</c:v>
                </c:pt>
                <c:pt idx="20">
                  <c:v>49.32762552380953</c:v>
                </c:pt>
              </c:numCache>
            </c:numRef>
          </c:val>
          <c:smooth val="0"/>
        </c:ser>
        <c:axId val="2685427"/>
        <c:axId val="24168844"/>
      </c:lineChart>
      <c:catAx>
        <c:axId val="2685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168844"/>
        <c:crossesAt val="0"/>
        <c:auto val="1"/>
        <c:lblOffset val="100"/>
        <c:tickLblSkip val="1"/>
        <c:noMultiLvlLbl val="0"/>
      </c:catAx>
      <c:valAx>
        <c:axId val="2416884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5427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13">
      <selection activeCell="B28" sqref="B28:M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0.365</v>
      </c>
      <c r="C7" s="33">
        <v>1.292</v>
      </c>
      <c r="D7" s="33">
        <v>1.166</v>
      </c>
      <c r="E7" s="33">
        <v>5.082</v>
      </c>
      <c r="F7" s="33">
        <v>12.741</v>
      </c>
      <c r="G7" s="33">
        <v>7.64</v>
      </c>
      <c r="H7" s="33">
        <v>9.278</v>
      </c>
      <c r="I7" s="33">
        <v>4.622</v>
      </c>
      <c r="J7" s="33">
        <v>2.488</v>
      </c>
      <c r="K7" s="33">
        <v>1.515</v>
      </c>
      <c r="L7" s="33">
        <v>0.942</v>
      </c>
      <c r="M7" s="33">
        <v>0.747</v>
      </c>
      <c r="N7" s="35">
        <f>SUM(B7:M7)</f>
        <v>47.878</v>
      </c>
      <c r="O7" s="36">
        <f aca="true" t="shared" si="0" ref="O7:O27">+N7*0.0317097</f>
        <v>1.5181970166</v>
      </c>
      <c r="P7" s="37">
        <f aca="true" t="shared" si="1" ref="P7:P27">$N$35</f>
        <v>49.32762552380953</v>
      </c>
    </row>
    <row r="8" spans="1:16" ht="15" customHeight="1">
      <c r="A8" s="32">
        <v>2545</v>
      </c>
      <c r="B8" s="33">
        <v>0.581</v>
      </c>
      <c r="C8" s="33">
        <v>3.415</v>
      </c>
      <c r="D8" s="33">
        <v>2.068</v>
      </c>
      <c r="E8" s="33">
        <v>2.571</v>
      </c>
      <c r="F8" s="33">
        <v>5.287</v>
      </c>
      <c r="G8" s="33">
        <v>12.524</v>
      </c>
      <c r="H8" s="33">
        <v>5.296</v>
      </c>
      <c r="I8" s="33">
        <v>7.614</v>
      </c>
      <c r="J8" s="33">
        <v>3.701</v>
      </c>
      <c r="K8" s="33">
        <v>2.911</v>
      </c>
      <c r="L8" s="33">
        <v>1.42</v>
      </c>
      <c r="M8" s="33">
        <v>1.261</v>
      </c>
      <c r="N8" s="35">
        <f aca="true" t="shared" si="2" ref="N8:N20">SUM(B8:M8)</f>
        <v>48.649</v>
      </c>
      <c r="O8" s="36">
        <f t="shared" si="0"/>
        <v>1.5426451953</v>
      </c>
      <c r="P8" s="37">
        <f t="shared" si="1"/>
        <v>49.32762552380953</v>
      </c>
    </row>
    <row r="9" spans="1:16" ht="15" customHeight="1">
      <c r="A9" s="32">
        <v>2546</v>
      </c>
      <c r="B9" s="33">
        <v>1.191</v>
      </c>
      <c r="C9" s="33">
        <v>2.452</v>
      </c>
      <c r="D9" s="33">
        <v>4.044</v>
      </c>
      <c r="E9" s="33">
        <v>4.338</v>
      </c>
      <c r="F9" s="33">
        <v>8.729</v>
      </c>
      <c r="G9" s="33">
        <v>10.149</v>
      </c>
      <c r="H9" s="33">
        <v>4.238</v>
      </c>
      <c r="I9" s="33">
        <v>3.033</v>
      </c>
      <c r="J9" s="33">
        <v>2.317</v>
      </c>
      <c r="K9" s="33">
        <v>1.494</v>
      </c>
      <c r="L9" s="33">
        <v>1.202</v>
      </c>
      <c r="M9" s="33">
        <v>0.589</v>
      </c>
      <c r="N9" s="35">
        <f t="shared" si="2"/>
        <v>43.775999999999996</v>
      </c>
      <c r="O9" s="36">
        <f t="shared" si="0"/>
        <v>1.3881238271999998</v>
      </c>
      <c r="P9" s="37">
        <f t="shared" si="1"/>
        <v>49.32762552380953</v>
      </c>
    </row>
    <row r="10" spans="1:16" ht="15" customHeight="1">
      <c r="A10" s="32">
        <v>2547</v>
      </c>
      <c r="B10" s="33">
        <v>0.538</v>
      </c>
      <c r="C10" s="33">
        <v>2.826</v>
      </c>
      <c r="D10" s="33">
        <v>2.548</v>
      </c>
      <c r="E10" s="33">
        <v>5.084</v>
      </c>
      <c r="F10" s="33">
        <v>5.347</v>
      </c>
      <c r="G10" s="33">
        <v>16.759</v>
      </c>
      <c r="H10" s="33">
        <v>5.412</v>
      </c>
      <c r="I10" s="33">
        <v>2.167</v>
      </c>
      <c r="J10" s="33">
        <v>1.491</v>
      </c>
      <c r="K10" s="33">
        <v>1.536</v>
      </c>
      <c r="L10" s="33">
        <v>1.099</v>
      </c>
      <c r="M10" s="33">
        <v>1.267</v>
      </c>
      <c r="N10" s="35">
        <f t="shared" si="2"/>
        <v>46.074000000000005</v>
      </c>
      <c r="O10" s="36">
        <f t="shared" si="0"/>
        <v>1.4609927178000002</v>
      </c>
      <c r="P10" s="37">
        <f t="shared" si="1"/>
        <v>49.32762552380953</v>
      </c>
    </row>
    <row r="11" spans="1:16" ht="15" customHeight="1">
      <c r="A11" s="32">
        <v>2548</v>
      </c>
      <c r="B11" s="33">
        <v>2.0217600000000013</v>
      </c>
      <c r="C11" s="33">
        <v>1.974240000000001</v>
      </c>
      <c r="D11" s="33">
        <v>3.17088</v>
      </c>
      <c r="E11" s="33">
        <v>8.580384</v>
      </c>
      <c r="F11" s="33">
        <v>11.989728000000001</v>
      </c>
      <c r="G11" s="33">
        <v>26.301023999999998</v>
      </c>
      <c r="H11" s="33">
        <v>15.369696</v>
      </c>
      <c r="I11" s="33">
        <v>6.225119999999999</v>
      </c>
      <c r="J11" s="33">
        <v>4.205088000000001</v>
      </c>
      <c r="K11" s="33">
        <v>2.28096</v>
      </c>
      <c r="L11" s="33">
        <v>1.5465600000000002</v>
      </c>
      <c r="M11" s="33">
        <v>1.4860799999999996</v>
      </c>
      <c r="N11" s="35">
        <f t="shared" si="2"/>
        <v>85.15152</v>
      </c>
      <c r="O11" s="36">
        <f t="shared" si="0"/>
        <v>2.700129153744</v>
      </c>
      <c r="P11" s="37">
        <f t="shared" si="1"/>
        <v>49.32762552380953</v>
      </c>
    </row>
    <row r="12" spans="1:16" ht="15" customHeight="1">
      <c r="A12" s="32">
        <v>2549</v>
      </c>
      <c r="B12" s="33">
        <v>3.077568</v>
      </c>
      <c r="C12" s="33">
        <v>3.1631040000000015</v>
      </c>
      <c r="D12" s="33">
        <v>2.734560000000001</v>
      </c>
      <c r="E12" s="33">
        <v>6.9845760000000015</v>
      </c>
      <c r="F12" s="33">
        <v>10.041407999999997</v>
      </c>
      <c r="G12" s="33">
        <v>13.735007999999997</v>
      </c>
      <c r="H12" s="33">
        <v>8.714303999999998</v>
      </c>
      <c r="I12" s="33">
        <v>4.562784000000002</v>
      </c>
      <c r="J12" s="33">
        <v>3.696192000000001</v>
      </c>
      <c r="K12" s="33">
        <v>2.495232</v>
      </c>
      <c r="L12" s="33">
        <v>2.305152000000001</v>
      </c>
      <c r="M12" s="33">
        <v>2.115936000000001</v>
      </c>
      <c r="N12" s="35">
        <f t="shared" si="2"/>
        <v>63.625823999999994</v>
      </c>
      <c r="O12" s="36">
        <f t="shared" si="0"/>
        <v>2.0175557912928</v>
      </c>
      <c r="P12" s="37">
        <f t="shared" si="1"/>
        <v>49.32762552380953</v>
      </c>
    </row>
    <row r="13" spans="1:16" ht="15" customHeight="1">
      <c r="A13" s="32">
        <v>2550</v>
      </c>
      <c r="B13" s="33">
        <v>1.4376960000000008</v>
      </c>
      <c r="C13" s="33">
        <v>3.9579839999999997</v>
      </c>
      <c r="D13" s="33">
        <v>3.3670080000000007</v>
      </c>
      <c r="E13" s="33">
        <v>2.947104000000001</v>
      </c>
      <c r="F13" s="33">
        <v>5.534783999999999</v>
      </c>
      <c r="G13" s="33">
        <v>5.748192</v>
      </c>
      <c r="H13" s="33">
        <v>5.571935999999998</v>
      </c>
      <c r="I13" s="33">
        <v>2.804544000000001</v>
      </c>
      <c r="J13" s="33">
        <v>2.3241600000000004</v>
      </c>
      <c r="K13" s="33">
        <v>2.0122560000000003</v>
      </c>
      <c r="L13" s="33">
        <v>2.281392000000001</v>
      </c>
      <c r="M13" s="33">
        <v>1.3150080000000006</v>
      </c>
      <c r="N13" s="35">
        <f t="shared" si="2"/>
        <v>39.302064</v>
      </c>
      <c r="O13" s="36">
        <f t="shared" si="0"/>
        <v>1.2462566588208002</v>
      </c>
      <c r="P13" s="37">
        <f t="shared" si="1"/>
        <v>49.32762552380953</v>
      </c>
    </row>
    <row r="14" spans="1:16" ht="15" customHeight="1">
      <c r="A14" s="32">
        <v>2551</v>
      </c>
      <c r="B14" s="33">
        <v>0.29980800000000013</v>
      </c>
      <c r="C14" s="33">
        <v>1.3245119999999995</v>
      </c>
      <c r="D14" s="33">
        <v>0.9659519999999996</v>
      </c>
      <c r="E14" s="33">
        <v>0.8830079999999999</v>
      </c>
      <c r="F14" s="33">
        <v>3.309984</v>
      </c>
      <c r="G14" s="33">
        <v>9.687167999999998</v>
      </c>
      <c r="H14" s="33">
        <v>5.08464</v>
      </c>
      <c r="I14" s="33">
        <v>3.071520000000002</v>
      </c>
      <c r="J14" s="33">
        <v>0.6497279999999999</v>
      </c>
      <c r="K14" s="33">
        <v>0.47692799999999996</v>
      </c>
      <c r="L14" s="33">
        <v>0.2989440000000002</v>
      </c>
      <c r="M14" s="33">
        <v>0.6376319999999998</v>
      </c>
      <c r="N14" s="35">
        <f t="shared" si="2"/>
        <v>26.689823999999998</v>
      </c>
      <c r="O14" s="36">
        <f t="shared" si="0"/>
        <v>0.8463263120928</v>
      </c>
      <c r="P14" s="37">
        <f t="shared" si="1"/>
        <v>49.32762552380953</v>
      </c>
    </row>
    <row r="15" spans="1:16" ht="15" customHeight="1">
      <c r="A15" s="32">
        <v>2552</v>
      </c>
      <c r="B15" s="33">
        <v>0.974592</v>
      </c>
      <c r="C15" s="33">
        <v>1.6502400000000006</v>
      </c>
      <c r="D15" s="33">
        <v>1.5828480000000003</v>
      </c>
      <c r="E15" s="33">
        <v>1.804031999999985</v>
      </c>
      <c r="F15" s="33">
        <v>1.5171840000000003</v>
      </c>
      <c r="G15" s="33">
        <v>5.642783999999999</v>
      </c>
      <c r="H15" s="33">
        <v>4.987008</v>
      </c>
      <c r="I15" s="33">
        <v>1.472256</v>
      </c>
      <c r="J15" s="33">
        <v>1.2864960000000005</v>
      </c>
      <c r="K15" s="33">
        <v>1.0998720000000006</v>
      </c>
      <c r="L15" s="33">
        <v>0.886464</v>
      </c>
      <c r="M15" s="33">
        <v>0.8156159999999995</v>
      </c>
      <c r="N15" s="35">
        <f t="shared" si="2"/>
        <v>23.719391999999985</v>
      </c>
      <c r="O15" s="36">
        <f t="shared" si="0"/>
        <v>0.7521348045023996</v>
      </c>
      <c r="P15" s="37">
        <f t="shared" si="1"/>
        <v>49.32762552380953</v>
      </c>
    </row>
    <row r="16" spans="1:16" ht="15" customHeight="1">
      <c r="A16" s="32">
        <v>2553</v>
      </c>
      <c r="B16" s="33">
        <v>0.374976</v>
      </c>
      <c r="C16" s="33">
        <v>0.24451200000000006</v>
      </c>
      <c r="D16" s="33">
        <v>1.1551679999999995</v>
      </c>
      <c r="E16" s="33">
        <v>2.7120960000000003</v>
      </c>
      <c r="F16" s="33">
        <v>20.684160000000002</v>
      </c>
      <c r="G16" s="33">
        <v>12.524543999999999</v>
      </c>
      <c r="H16" s="33">
        <v>8.208</v>
      </c>
      <c r="I16" s="33">
        <v>3.8707200000000004</v>
      </c>
      <c r="J16" s="33">
        <v>2.9488319999999995</v>
      </c>
      <c r="K16" s="33">
        <v>2.0053440000000005</v>
      </c>
      <c r="L16" s="33">
        <v>1.397088000000001</v>
      </c>
      <c r="M16" s="33">
        <v>1.715904</v>
      </c>
      <c r="N16" s="35">
        <f t="shared" si="2"/>
        <v>57.841344</v>
      </c>
      <c r="O16" s="36">
        <f t="shared" si="0"/>
        <v>1.8341316658368</v>
      </c>
      <c r="P16" s="37">
        <f t="shared" si="1"/>
        <v>49.32762552380953</v>
      </c>
    </row>
    <row r="17" spans="1:16" ht="15" customHeight="1">
      <c r="A17" s="32">
        <v>2554</v>
      </c>
      <c r="B17" s="33">
        <v>4.130784</v>
      </c>
      <c r="C17" s="33">
        <v>6.925824</v>
      </c>
      <c r="D17" s="33">
        <v>8.250336</v>
      </c>
      <c r="E17" s="33">
        <v>8.523360000000002</v>
      </c>
      <c r="F17" s="33">
        <v>37.16928000000001</v>
      </c>
      <c r="G17" s="33">
        <v>32.835456</v>
      </c>
      <c r="H17" s="33">
        <v>21.649248</v>
      </c>
      <c r="I17" s="33">
        <v>8.006688000000002</v>
      </c>
      <c r="J17" s="33">
        <v>6.469631999999999</v>
      </c>
      <c r="K17" s="33">
        <v>4.961088</v>
      </c>
      <c r="L17" s="33">
        <v>3.810240000000001</v>
      </c>
      <c r="M17" s="33">
        <v>3.615840000000001</v>
      </c>
      <c r="N17" s="35">
        <f t="shared" si="2"/>
        <v>146.34777599999998</v>
      </c>
      <c r="O17" s="36">
        <f t="shared" si="0"/>
        <v>4.640644072627199</v>
      </c>
      <c r="P17" s="37">
        <f t="shared" si="1"/>
        <v>49.32762552380953</v>
      </c>
    </row>
    <row r="18" spans="1:16" ht="15" customHeight="1">
      <c r="A18" s="32">
        <v>2555</v>
      </c>
      <c r="B18" s="33">
        <v>2.1945599999999996</v>
      </c>
      <c r="C18" s="33">
        <v>2.206656</v>
      </c>
      <c r="D18" s="33">
        <v>3.478464000000001</v>
      </c>
      <c r="E18" s="33">
        <v>2.2878719999999997</v>
      </c>
      <c r="F18" s="33">
        <v>10.667808</v>
      </c>
      <c r="G18" s="33">
        <v>11.20608</v>
      </c>
      <c r="H18" s="33">
        <v>6.555167999999999</v>
      </c>
      <c r="I18" s="33">
        <v>5.592672000000002</v>
      </c>
      <c r="J18" s="33">
        <v>3.0671999999999997</v>
      </c>
      <c r="K18" s="33">
        <v>1.988927999999999</v>
      </c>
      <c r="L18" s="33">
        <v>1.6027199999999995</v>
      </c>
      <c r="M18" s="33">
        <v>1.2208320000000008</v>
      </c>
      <c r="N18" s="35">
        <f t="shared" si="2"/>
        <v>52.068960000000004</v>
      </c>
      <c r="O18" s="36">
        <f t="shared" si="0"/>
        <v>1.6510911009120002</v>
      </c>
      <c r="P18" s="37">
        <f t="shared" si="1"/>
        <v>49.32762552380953</v>
      </c>
    </row>
    <row r="19" spans="1:16" ht="15" customHeight="1">
      <c r="A19" s="32">
        <v>2556</v>
      </c>
      <c r="B19" s="33">
        <v>0.6091200000000003</v>
      </c>
      <c r="C19" s="33">
        <v>0.7145280000000002</v>
      </c>
      <c r="D19" s="33">
        <v>1.2355200000000006</v>
      </c>
      <c r="E19" s="33">
        <v>4.955040000000001</v>
      </c>
      <c r="F19" s="33">
        <v>8.9208</v>
      </c>
      <c r="G19" s="33">
        <v>9.409824000000002</v>
      </c>
      <c r="H19" s="33">
        <v>10.956384</v>
      </c>
      <c r="I19" s="33">
        <v>6.472223999999999</v>
      </c>
      <c r="J19" s="33">
        <v>3.6123839999999996</v>
      </c>
      <c r="K19" s="33">
        <v>2.420928000000001</v>
      </c>
      <c r="L19" s="33">
        <v>1.76256</v>
      </c>
      <c r="M19" s="33">
        <v>1.0281600000000006</v>
      </c>
      <c r="N19" s="35">
        <f t="shared" si="2"/>
        <v>52.097472</v>
      </c>
      <c r="O19" s="36">
        <f t="shared" si="0"/>
        <v>1.6519952078784002</v>
      </c>
      <c r="P19" s="37">
        <f t="shared" si="1"/>
        <v>49.32762552380953</v>
      </c>
    </row>
    <row r="20" spans="1:16" ht="15" customHeight="1">
      <c r="A20" s="32">
        <v>2557</v>
      </c>
      <c r="B20" s="33">
        <v>0.8035199999999997</v>
      </c>
      <c r="C20" s="33">
        <v>1.1663999999999992</v>
      </c>
      <c r="D20" s="33">
        <v>1.2484799999999994</v>
      </c>
      <c r="E20" s="33">
        <v>1.4774399999999999</v>
      </c>
      <c r="F20" s="33">
        <v>4.473792</v>
      </c>
      <c r="G20" s="33">
        <v>4.867776000000002</v>
      </c>
      <c r="H20" s="33">
        <v>2.846879999999999</v>
      </c>
      <c r="I20" s="33">
        <v>3.1276799999999993</v>
      </c>
      <c r="J20" s="33">
        <v>1.4212799999999997</v>
      </c>
      <c r="K20" s="33">
        <v>1.26144</v>
      </c>
      <c r="L20" s="33">
        <v>0.72144</v>
      </c>
      <c r="M20" s="33">
        <v>0.5572800000000002</v>
      </c>
      <c r="N20" s="35">
        <f t="shared" si="2"/>
        <v>23.973407999999996</v>
      </c>
      <c r="O20" s="36">
        <f t="shared" si="0"/>
        <v>0.7601895756575999</v>
      </c>
      <c r="P20" s="37">
        <f t="shared" si="1"/>
        <v>49.32762552380953</v>
      </c>
    </row>
    <row r="21" spans="1:16" ht="15" customHeight="1">
      <c r="A21" s="32">
        <v>2558</v>
      </c>
      <c r="B21" s="33">
        <v>0.76</v>
      </c>
      <c r="C21" s="33">
        <v>0.82</v>
      </c>
      <c r="D21" s="33">
        <v>0.73</v>
      </c>
      <c r="E21" s="33">
        <v>2.07</v>
      </c>
      <c r="F21" s="33">
        <v>4.11</v>
      </c>
      <c r="G21" s="33">
        <v>3.09</v>
      </c>
      <c r="H21" s="33">
        <v>3.24</v>
      </c>
      <c r="I21" s="33">
        <v>2.49</v>
      </c>
      <c r="J21" s="33">
        <v>1.54</v>
      </c>
      <c r="K21" s="33">
        <v>0.97</v>
      </c>
      <c r="L21" s="33">
        <v>0.84</v>
      </c>
      <c r="M21" s="33">
        <v>0.79</v>
      </c>
      <c r="N21" s="35">
        <f aca="true" t="shared" si="3" ref="N21:N26">SUM(B21:M21)</f>
        <v>21.45</v>
      </c>
      <c r="O21" s="36">
        <f t="shared" si="0"/>
        <v>0.680173065</v>
      </c>
      <c r="P21" s="37">
        <f t="shared" si="1"/>
        <v>49.32762552380953</v>
      </c>
    </row>
    <row r="22" spans="1:16" ht="15" customHeight="1">
      <c r="A22" s="32">
        <v>2559</v>
      </c>
      <c r="B22" s="33">
        <v>0.56</v>
      </c>
      <c r="C22" s="33">
        <v>0.89</v>
      </c>
      <c r="D22" s="33">
        <v>2.45</v>
      </c>
      <c r="E22" s="33">
        <v>6.29</v>
      </c>
      <c r="F22" s="33">
        <v>4.85</v>
      </c>
      <c r="G22" s="33">
        <v>9.35</v>
      </c>
      <c r="H22" s="33">
        <v>8.64</v>
      </c>
      <c r="I22" s="33">
        <v>4.55</v>
      </c>
      <c r="J22" s="33">
        <v>2.85</v>
      </c>
      <c r="K22" s="33">
        <v>1.22</v>
      </c>
      <c r="L22" s="33">
        <v>1.15</v>
      </c>
      <c r="M22" s="33">
        <v>0.95</v>
      </c>
      <c r="N22" s="35">
        <f t="shared" si="3"/>
        <v>43.75</v>
      </c>
      <c r="O22" s="36">
        <f t="shared" si="0"/>
        <v>1.387299375</v>
      </c>
      <c r="P22" s="37">
        <f t="shared" si="1"/>
        <v>49.32762552380953</v>
      </c>
    </row>
    <row r="23" spans="1:16" ht="15" customHeight="1">
      <c r="A23" s="32">
        <v>2560</v>
      </c>
      <c r="B23" s="33">
        <v>1.33</v>
      </c>
      <c r="C23" s="33">
        <v>2.69</v>
      </c>
      <c r="D23" s="33">
        <v>2.41</v>
      </c>
      <c r="E23" s="33">
        <v>5.66</v>
      </c>
      <c r="F23" s="33">
        <v>6.32</v>
      </c>
      <c r="G23" s="33">
        <v>8.99</v>
      </c>
      <c r="H23" s="33">
        <v>9.43</v>
      </c>
      <c r="I23" s="33">
        <v>6.38</v>
      </c>
      <c r="J23" s="33">
        <v>3.45</v>
      </c>
      <c r="K23" s="33">
        <v>2.65</v>
      </c>
      <c r="L23" s="33">
        <v>1.66</v>
      </c>
      <c r="M23" s="33">
        <v>1.51</v>
      </c>
      <c r="N23" s="35">
        <f t="shared" si="3"/>
        <v>52.48</v>
      </c>
      <c r="O23" s="36">
        <f t="shared" si="0"/>
        <v>1.6641250559999998</v>
      </c>
      <c r="P23" s="37">
        <f t="shared" si="1"/>
        <v>49.32762552380953</v>
      </c>
    </row>
    <row r="24" spans="1:16" ht="15" customHeight="1">
      <c r="A24" s="32">
        <v>2561</v>
      </c>
      <c r="B24" s="33">
        <v>0.87</v>
      </c>
      <c r="C24" s="33">
        <v>4.37</v>
      </c>
      <c r="D24" s="33">
        <v>5.12</v>
      </c>
      <c r="E24" s="33">
        <v>5.62</v>
      </c>
      <c r="F24" s="33">
        <v>9.52</v>
      </c>
      <c r="G24" s="33">
        <v>7.88</v>
      </c>
      <c r="H24" s="33">
        <v>7.45</v>
      </c>
      <c r="I24" s="33">
        <v>5.36</v>
      </c>
      <c r="J24" s="33">
        <v>3.67</v>
      </c>
      <c r="K24" s="33">
        <v>2.57</v>
      </c>
      <c r="L24" s="33">
        <v>1.19</v>
      </c>
      <c r="M24" s="33">
        <v>0.93</v>
      </c>
      <c r="N24" s="35">
        <f t="shared" si="3"/>
        <v>54.550000000000004</v>
      </c>
      <c r="O24" s="36">
        <f t="shared" si="0"/>
        <v>1.7297641350000001</v>
      </c>
      <c r="P24" s="37">
        <f t="shared" si="1"/>
        <v>49.32762552380953</v>
      </c>
    </row>
    <row r="25" spans="1:16" ht="15" customHeight="1">
      <c r="A25" s="32">
        <v>2562</v>
      </c>
      <c r="B25" s="33">
        <v>0.65</v>
      </c>
      <c r="C25" s="33">
        <v>0.57</v>
      </c>
      <c r="D25" s="33">
        <v>1.08</v>
      </c>
      <c r="E25" s="33">
        <v>1.56</v>
      </c>
      <c r="F25" s="33">
        <v>4.78</v>
      </c>
      <c r="G25" s="33">
        <v>3.78</v>
      </c>
      <c r="H25" s="33">
        <v>2.48</v>
      </c>
      <c r="I25" s="33">
        <v>2.22</v>
      </c>
      <c r="J25" s="33">
        <v>1.39</v>
      </c>
      <c r="K25" s="33">
        <v>0.8</v>
      </c>
      <c r="L25" s="33">
        <v>0.7</v>
      </c>
      <c r="M25" s="33">
        <v>0.5</v>
      </c>
      <c r="N25" s="35">
        <f t="shared" si="3"/>
        <v>20.51</v>
      </c>
      <c r="O25" s="36">
        <f t="shared" si="0"/>
        <v>0.650365947</v>
      </c>
      <c r="P25" s="37">
        <f t="shared" si="1"/>
        <v>49.32762552380953</v>
      </c>
    </row>
    <row r="26" spans="1:16" ht="15" customHeight="1">
      <c r="A26" s="32">
        <v>2563</v>
      </c>
      <c r="B26" s="33">
        <v>0.74</v>
      </c>
      <c r="C26" s="33">
        <v>2.05</v>
      </c>
      <c r="D26" s="33">
        <v>2.06</v>
      </c>
      <c r="E26" s="33">
        <v>6</v>
      </c>
      <c r="F26" s="33">
        <v>8.47</v>
      </c>
      <c r="G26" s="33">
        <v>4.97</v>
      </c>
      <c r="H26" s="33">
        <v>4.36</v>
      </c>
      <c r="I26" s="33">
        <v>3.74</v>
      </c>
      <c r="J26" s="33">
        <v>2.32</v>
      </c>
      <c r="K26" s="33">
        <v>1.96</v>
      </c>
      <c r="L26" s="33">
        <v>1.8</v>
      </c>
      <c r="M26" s="33">
        <v>1.56</v>
      </c>
      <c r="N26" s="35">
        <f t="shared" si="3"/>
        <v>40.03</v>
      </c>
      <c r="O26" s="36">
        <f t="shared" si="0"/>
        <v>1.269339291</v>
      </c>
      <c r="P26" s="37">
        <f t="shared" si="1"/>
        <v>49.32762552380953</v>
      </c>
    </row>
    <row r="27" spans="1:16" ht="15" customHeight="1">
      <c r="A27" s="32">
        <v>2564</v>
      </c>
      <c r="B27" s="33">
        <v>1.1508480000000008</v>
      </c>
      <c r="C27" s="33">
        <v>5.535648000000004</v>
      </c>
      <c r="D27" s="33">
        <v>5.756831999999998</v>
      </c>
      <c r="E27" s="33">
        <v>4.586976000000001</v>
      </c>
      <c r="F27" s="33">
        <v>6.513696</v>
      </c>
      <c r="G27" s="33">
        <v>5.685984</v>
      </c>
      <c r="H27" s="33">
        <v>6.189695999999999</v>
      </c>
      <c r="I27" s="33">
        <v>3.9121920000000014</v>
      </c>
      <c r="J27" s="33">
        <v>2.744064000000001</v>
      </c>
      <c r="K27" s="33">
        <v>1.1681280000000012</v>
      </c>
      <c r="L27" s="33">
        <v>1.200960000000001</v>
      </c>
      <c r="M27" s="33">
        <v>1.4705280000000018</v>
      </c>
      <c r="N27" s="35">
        <f>SUM(B27:M27)</f>
        <v>45.91555200000002</v>
      </c>
      <c r="O27" s="36">
        <f t="shared" si="0"/>
        <v>1.4559683792544007</v>
      </c>
      <c r="P27" s="37">
        <f t="shared" si="1"/>
        <v>49.32762552380953</v>
      </c>
    </row>
    <row r="28" spans="1:16" ht="15" customHeight="1">
      <c r="A28" s="40">
        <v>2565</v>
      </c>
      <c r="B28" s="41">
        <v>1.1136960000000016</v>
      </c>
      <c r="C28" s="41">
        <v>1.4627520000000014</v>
      </c>
      <c r="D28" s="41">
        <v>1.0100160000000011</v>
      </c>
      <c r="E28" s="41">
        <v>6.866208000000003</v>
      </c>
      <c r="F28" s="41">
        <v>17.33270400000001</v>
      </c>
      <c r="G28" s="41">
        <v>14.362271999999995</v>
      </c>
      <c r="H28" s="41">
        <v>8.37302400000001</v>
      </c>
      <c r="I28" s="41">
        <v>4.608576</v>
      </c>
      <c r="J28" s="41">
        <v>3.9381119999999994</v>
      </c>
      <c r="K28" s="41">
        <v>1.359936</v>
      </c>
      <c r="L28" s="41">
        <v>3.144960000000001</v>
      </c>
      <c r="M28" s="41">
        <v>3.751488</v>
      </c>
      <c r="N28" s="42">
        <f>SUM(B28:M28)</f>
        <v>67.323744</v>
      </c>
      <c r="O28" s="43">
        <f>+N28*0.0317097</f>
        <v>2.1348157251168</v>
      </c>
      <c r="P28" s="37"/>
    </row>
    <row r="29" spans="1:16" ht="15" customHeight="1">
      <c r="A29" s="32">
        <v>2566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MAX(B7:B27)</f>
        <v>4.130784</v>
      </c>
      <c r="C34" s="38">
        <f aca="true" t="shared" si="4" ref="C34:M34">MAX(C7:C27)</f>
        <v>6.925824</v>
      </c>
      <c r="D34" s="38">
        <f t="shared" si="4"/>
        <v>8.250336</v>
      </c>
      <c r="E34" s="38">
        <f t="shared" si="4"/>
        <v>8.580384</v>
      </c>
      <c r="F34" s="38">
        <f t="shared" si="4"/>
        <v>37.16928000000001</v>
      </c>
      <c r="G34" s="38">
        <f t="shared" si="4"/>
        <v>32.835456</v>
      </c>
      <c r="H34" s="38">
        <f t="shared" si="4"/>
        <v>21.649248</v>
      </c>
      <c r="I34" s="38">
        <f t="shared" si="4"/>
        <v>8.006688000000002</v>
      </c>
      <c r="J34" s="38">
        <f t="shared" si="4"/>
        <v>6.469631999999999</v>
      </c>
      <c r="K34" s="38">
        <f t="shared" si="4"/>
        <v>4.961088</v>
      </c>
      <c r="L34" s="38">
        <f t="shared" si="4"/>
        <v>3.810240000000001</v>
      </c>
      <c r="M34" s="38">
        <f t="shared" si="4"/>
        <v>3.615840000000001</v>
      </c>
      <c r="N34" s="38">
        <f>MAX(N7:N27)</f>
        <v>146.34777599999998</v>
      </c>
      <c r="O34" s="36">
        <f>+N34*0.0317097</f>
        <v>4.640644072627199</v>
      </c>
      <c r="P34" s="39"/>
    </row>
    <row r="35" spans="1:16" ht="15" customHeight="1">
      <c r="A35" s="34" t="s">
        <v>16</v>
      </c>
      <c r="B35" s="38">
        <f>AVERAGE(B7:B27)</f>
        <v>1.1742967619047617</v>
      </c>
      <c r="C35" s="38">
        <f aca="true" t="shared" si="5" ref="C35:M35">AVERAGE(C7:C27)</f>
        <v>2.392316571428571</v>
      </c>
      <c r="D35" s="38">
        <f t="shared" si="5"/>
        <v>2.6962880000000005</v>
      </c>
      <c r="E35" s="38">
        <f t="shared" si="5"/>
        <v>4.286518476190476</v>
      </c>
      <c r="F35" s="38">
        <f t="shared" si="5"/>
        <v>9.094124952380955</v>
      </c>
      <c r="G35" s="38">
        <f t="shared" si="5"/>
        <v>10.608373333333333</v>
      </c>
      <c r="H35" s="38">
        <f t="shared" si="5"/>
        <v>7.426521904761904</v>
      </c>
      <c r="I35" s="38">
        <f t="shared" si="5"/>
        <v>4.34735238095238</v>
      </c>
      <c r="J35" s="38">
        <f t="shared" si="5"/>
        <v>2.7448598095238097</v>
      </c>
      <c r="K35" s="38">
        <f t="shared" si="5"/>
        <v>1.8951001904761904</v>
      </c>
      <c r="L35" s="38">
        <f t="shared" si="5"/>
        <v>1.419834285714286</v>
      </c>
      <c r="M35" s="38">
        <f t="shared" si="5"/>
        <v>1.2420388571428571</v>
      </c>
      <c r="N35" s="38">
        <f>SUM(B35:M35)</f>
        <v>49.32762552380953</v>
      </c>
      <c r="O35" s="36">
        <f>+N35*0.0317097</f>
        <v>1.5641642070723432</v>
      </c>
      <c r="P35" s="39"/>
    </row>
    <row r="36" spans="1:16" ht="15" customHeight="1">
      <c r="A36" s="34" t="s">
        <v>20</v>
      </c>
      <c r="B36" s="38">
        <f>MIN(B7:B27)</f>
        <v>0.29980800000000013</v>
      </c>
      <c r="C36" s="38">
        <f aca="true" t="shared" si="6" ref="C36:M36">MIN(C7:C27)</f>
        <v>0.24451200000000006</v>
      </c>
      <c r="D36" s="38">
        <f t="shared" si="6"/>
        <v>0.73</v>
      </c>
      <c r="E36" s="38">
        <f t="shared" si="6"/>
        <v>0.8830079999999999</v>
      </c>
      <c r="F36" s="38">
        <f t="shared" si="6"/>
        <v>1.5171840000000003</v>
      </c>
      <c r="G36" s="38">
        <f t="shared" si="6"/>
        <v>3.09</v>
      </c>
      <c r="H36" s="38">
        <f t="shared" si="6"/>
        <v>2.48</v>
      </c>
      <c r="I36" s="38">
        <f t="shared" si="6"/>
        <v>1.472256</v>
      </c>
      <c r="J36" s="38">
        <f t="shared" si="6"/>
        <v>0.6497279999999999</v>
      </c>
      <c r="K36" s="38">
        <f t="shared" si="6"/>
        <v>0.47692799999999996</v>
      </c>
      <c r="L36" s="38">
        <f t="shared" si="6"/>
        <v>0.2989440000000002</v>
      </c>
      <c r="M36" s="38">
        <f t="shared" si="6"/>
        <v>0.5</v>
      </c>
      <c r="N36" s="38">
        <f>MIN(N7:N27)</f>
        <v>20.51</v>
      </c>
      <c r="O36" s="36">
        <f>+N36*0.0317097</f>
        <v>0.650365947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2016-07-11T03:27:04Z</cp:lastPrinted>
  <dcterms:created xsi:type="dcterms:W3CDTF">1994-01-31T08:04:27Z</dcterms:created>
  <dcterms:modified xsi:type="dcterms:W3CDTF">2023-04-24T08:19:26Z</dcterms:modified>
  <cp:category/>
  <cp:version/>
  <cp:contentType/>
  <cp:contentStatus/>
</cp:coreProperties>
</file>