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<sst xmlns="http://schemas.openxmlformats.org/spreadsheetml/2006/main" count="29" uniqueCount="24">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</sst>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5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347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"/>
          <c:w val="0.860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'P.80-H.05'!$A$7:$A$27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'P.80-H.05'!$N$7:$N$27</c:f>
              <c:numCache>
                <c:ptCount val="21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</c:v>
                </c:pt>
                <c:pt idx="15">
                  <c:v>43.75</c:v>
                </c:pt>
                <c:pt idx="16">
                  <c:v>52.48</c:v>
                </c:pt>
                <c:pt idx="17">
                  <c:v>54.550000000000004</c:v>
                </c:pt>
                <c:pt idx="18">
                  <c:v>20.51</c:v>
                </c:pt>
                <c:pt idx="19">
                  <c:v>40.03</c:v>
                </c:pt>
                <c:pt idx="20">
                  <c:v>44.44502400000002</c:v>
                </c:pt>
              </c:numCache>
            </c:numRef>
          </c:val>
        </c:ser>
        <c:gapWidth val="100"/>
        <c:axId val="62822305"/>
        <c:axId val="28529834"/>
      </c:barChart>
      <c:lineChart>
        <c:grouping val="standard"/>
        <c:varyColors val="0"/>
        <c:ser>
          <c:idx val="1"/>
          <c:order val="1"/>
          <c:tx>
            <c:v>ค่าเฉลี่ย 49.5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'P.80-H.05'!$P$7:$P$26</c:f>
              <c:numCache>
                <c:ptCount val="20"/>
                <c:pt idx="0">
                  <c:v>49.498229200000004</c:v>
                </c:pt>
                <c:pt idx="1">
                  <c:v>49.498229200000004</c:v>
                </c:pt>
                <c:pt idx="2">
                  <c:v>49.498229200000004</c:v>
                </c:pt>
                <c:pt idx="3">
                  <c:v>49.498229200000004</c:v>
                </c:pt>
                <c:pt idx="4">
                  <c:v>49.498229200000004</c:v>
                </c:pt>
                <c:pt idx="5">
                  <c:v>49.498229200000004</c:v>
                </c:pt>
                <c:pt idx="6">
                  <c:v>49.498229200000004</c:v>
                </c:pt>
                <c:pt idx="7">
                  <c:v>49.498229200000004</c:v>
                </c:pt>
                <c:pt idx="8">
                  <c:v>49.498229200000004</c:v>
                </c:pt>
                <c:pt idx="9">
                  <c:v>49.498229200000004</c:v>
                </c:pt>
                <c:pt idx="10">
                  <c:v>49.498229200000004</c:v>
                </c:pt>
                <c:pt idx="11">
                  <c:v>49.498229200000004</c:v>
                </c:pt>
                <c:pt idx="12">
                  <c:v>49.498229200000004</c:v>
                </c:pt>
                <c:pt idx="13">
                  <c:v>49.498229200000004</c:v>
                </c:pt>
                <c:pt idx="14">
                  <c:v>49.498229200000004</c:v>
                </c:pt>
                <c:pt idx="15">
                  <c:v>49.498229200000004</c:v>
                </c:pt>
                <c:pt idx="16">
                  <c:v>49.498229200000004</c:v>
                </c:pt>
                <c:pt idx="17">
                  <c:v>49.498229200000004</c:v>
                </c:pt>
                <c:pt idx="18">
                  <c:v>49.498229200000004</c:v>
                </c:pt>
                <c:pt idx="19">
                  <c:v>49.498229200000004</c:v>
                </c:pt>
              </c:numCache>
            </c:numRef>
          </c:val>
          <c:smooth val="0"/>
        </c:ser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529834"/>
        <c:crossesAt val="0"/>
        <c:auto val="1"/>
        <c:lblOffset val="100"/>
        <c:tickLblSkip val="1"/>
        <c:noMultiLvlLbl val="0"/>
      </c:catAx>
      <c:valAx>
        <c:axId val="2852983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1">
      <selection activeCell="B27" sqref="B27:L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7">+N7*0.0317097</f>
        <v>1.5181970166</v>
      </c>
      <c r="P7" s="37">
        <f aca="true" t="shared" si="1" ref="P7:P26">$N$35</f>
        <v>49.498229200000004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49.498229200000004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49.498229200000004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49.498229200000004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49.498229200000004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49.498229200000004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49.498229200000004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49.498229200000004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49.498229200000004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49.498229200000004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49.498229200000004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49.498229200000004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49.498229200000004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49.498229200000004</v>
      </c>
    </row>
    <row r="21" spans="1:16" ht="15" customHeight="1">
      <c r="A21" s="32">
        <v>2558</v>
      </c>
      <c r="B21" s="33">
        <v>0.76</v>
      </c>
      <c r="C21" s="33">
        <v>0.82</v>
      </c>
      <c r="D21" s="33">
        <v>0.73</v>
      </c>
      <c r="E21" s="33">
        <v>2.07</v>
      </c>
      <c r="F21" s="33">
        <v>4.11</v>
      </c>
      <c r="G21" s="33">
        <v>3.09</v>
      </c>
      <c r="H21" s="33">
        <v>3.24</v>
      </c>
      <c r="I21" s="33">
        <v>2.49</v>
      </c>
      <c r="J21" s="33">
        <v>1.54</v>
      </c>
      <c r="K21" s="33">
        <v>0.97</v>
      </c>
      <c r="L21" s="33">
        <v>0.84</v>
      </c>
      <c r="M21" s="33">
        <v>0.79</v>
      </c>
      <c r="N21" s="35">
        <f aca="true" t="shared" si="3" ref="N21:N26">SUM(B21:M21)</f>
        <v>21.45</v>
      </c>
      <c r="O21" s="36">
        <f t="shared" si="0"/>
        <v>0.680173065</v>
      </c>
      <c r="P21" s="37">
        <f t="shared" si="1"/>
        <v>49.498229200000004</v>
      </c>
    </row>
    <row r="22" spans="1:16" ht="15" customHeight="1">
      <c r="A22" s="32">
        <v>2559</v>
      </c>
      <c r="B22" s="33">
        <v>0.56</v>
      </c>
      <c r="C22" s="33">
        <v>0.89</v>
      </c>
      <c r="D22" s="33">
        <v>2.45</v>
      </c>
      <c r="E22" s="33">
        <v>6.29</v>
      </c>
      <c r="F22" s="33">
        <v>4.85</v>
      </c>
      <c r="G22" s="33">
        <v>9.35</v>
      </c>
      <c r="H22" s="33">
        <v>8.64</v>
      </c>
      <c r="I22" s="33">
        <v>4.55</v>
      </c>
      <c r="J22" s="33">
        <v>2.85</v>
      </c>
      <c r="K22" s="33">
        <v>1.22</v>
      </c>
      <c r="L22" s="33">
        <v>1.15</v>
      </c>
      <c r="M22" s="33">
        <v>0.95</v>
      </c>
      <c r="N22" s="35">
        <f t="shared" si="3"/>
        <v>43.75</v>
      </c>
      <c r="O22" s="36">
        <f t="shared" si="0"/>
        <v>1.387299375</v>
      </c>
      <c r="P22" s="37">
        <f t="shared" si="1"/>
        <v>49.498229200000004</v>
      </c>
    </row>
    <row r="23" spans="1:16" ht="15" customHeight="1">
      <c r="A23" s="32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 t="shared" si="3"/>
        <v>52.48</v>
      </c>
      <c r="O23" s="36">
        <f t="shared" si="0"/>
        <v>1.6641250559999998</v>
      </c>
      <c r="P23" s="37">
        <f t="shared" si="1"/>
        <v>49.498229200000004</v>
      </c>
    </row>
    <row r="24" spans="1:16" ht="15" customHeight="1">
      <c r="A24" s="32">
        <v>2561</v>
      </c>
      <c r="B24" s="33">
        <v>0.87</v>
      </c>
      <c r="C24" s="33">
        <v>4.37</v>
      </c>
      <c r="D24" s="33">
        <v>5.12</v>
      </c>
      <c r="E24" s="33">
        <v>5.62</v>
      </c>
      <c r="F24" s="33">
        <v>9.52</v>
      </c>
      <c r="G24" s="33">
        <v>7.88</v>
      </c>
      <c r="H24" s="33">
        <v>7.45</v>
      </c>
      <c r="I24" s="33">
        <v>5.36</v>
      </c>
      <c r="J24" s="33">
        <v>3.67</v>
      </c>
      <c r="K24" s="33">
        <v>2.57</v>
      </c>
      <c r="L24" s="33">
        <v>1.19</v>
      </c>
      <c r="M24" s="33">
        <v>0.93</v>
      </c>
      <c r="N24" s="35">
        <f t="shared" si="3"/>
        <v>54.550000000000004</v>
      </c>
      <c r="O24" s="36">
        <f t="shared" si="0"/>
        <v>1.7297641350000001</v>
      </c>
      <c r="P24" s="37">
        <f t="shared" si="1"/>
        <v>49.498229200000004</v>
      </c>
    </row>
    <row r="25" spans="1:16" ht="15" customHeight="1">
      <c r="A25" s="32">
        <v>2562</v>
      </c>
      <c r="B25" s="33">
        <v>0.65</v>
      </c>
      <c r="C25" s="33">
        <v>0.57</v>
      </c>
      <c r="D25" s="33">
        <v>1.08</v>
      </c>
      <c r="E25" s="33">
        <v>1.56</v>
      </c>
      <c r="F25" s="33">
        <v>4.78</v>
      </c>
      <c r="G25" s="33">
        <v>3.78</v>
      </c>
      <c r="H25" s="33">
        <v>2.48</v>
      </c>
      <c r="I25" s="33">
        <v>2.22</v>
      </c>
      <c r="J25" s="33">
        <v>1.39</v>
      </c>
      <c r="K25" s="33">
        <v>0.8</v>
      </c>
      <c r="L25" s="33">
        <v>0.7</v>
      </c>
      <c r="M25" s="33">
        <v>0.5</v>
      </c>
      <c r="N25" s="35">
        <f t="shared" si="3"/>
        <v>20.51</v>
      </c>
      <c r="O25" s="36">
        <f t="shared" si="0"/>
        <v>0.650365947</v>
      </c>
      <c r="P25" s="37">
        <f t="shared" si="1"/>
        <v>49.498229200000004</v>
      </c>
    </row>
    <row r="26" spans="1:16" ht="15" customHeight="1">
      <c r="A26" s="32">
        <v>2563</v>
      </c>
      <c r="B26" s="33">
        <v>0.74</v>
      </c>
      <c r="C26" s="33">
        <v>2.05</v>
      </c>
      <c r="D26" s="33">
        <v>2.06</v>
      </c>
      <c r="E26" s="33">
        <v>6</v>
      </c>
      <c r="F26" s="33">
        <v>8.47</v>
      </c>
      <c r="G26" s="33">
        <v>4.97</v>
      </c>
      <c r="H26" s="33">
        <v>4.36</v>
      </c>
      <c r="I26" s="33">
        <v>3.74</v>
      </c>
      <c r="J26" s="33">
        <v>2.32</v>
      </c>
      <c r="K26" s="33">
        <v>1.96</v>
      </c>
      <c r="L26" s="33">
        <v>1.8</v>
      </c>
      <c r="M26" s="33">
        <v>1.56</v>
      </c>
      <c r="N26" s="35">
        <f t="shared" si="3"/>
        <v>40.03</v>
      </c>
      <c r="O26" s="36">
        <f t="shared" si="0"/>
        <v>1.269339291</v>
      </c>
      <c r="P26" s="37">
        <f t="shared" si="1"/>
        <v>49.498229200000004</v>
      </c>
    </row>
    <row r="27" spans="1:16" ht="15" customHeight="1">
      <c r="A27" s="40">
        <v>2564</v>
      </c>
      <c r="B27" s="41">
        <v>1.1508480000000008</v>
      </c>
      <c r="C27" s="41">
        <v>5.535648000000004</v>
      </c>
      <c r="D27" s="41">
        <v>5.756831999999998</v>
      </c>
      <c r="E27" s="41">
        <v>4.586976000000001</v>
      </c>
      <c r="F27" s="41">
        <v>6.513696</v>
      </c>
      <c r="G27" s="41">
        <v>5.685984</v>
      </c>
      <c r="H27" s="41">
        <v>6.189695999999999</v>
      </c>
      <c r="I27" s="41">
        <v>3.9121920000000014</v>
      </c>
      <c r="J27" s="41">
        <v>2.744064000000001</v>
      </c>
      <c r="K27" s="41">
        <v>1.1681280000000012</v>
      </c>
      <c r="L27" s="41">
        <v>1.200960000000001</v>
      </c>
      <c r="M27" s="41"/>
      <c r="N27" s="42">
        <f>SUM(B27:M27)</f>
        <v>44.44502400000002</v>
      </c>
      <c r="O27" s="43">
        <f t="shared" si="0"/>
        <v>1.4093383775328006</v>
      </c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MAX(B7:B26)</f>
        <v>4.130784</v>
      </c>
      <c r="C34" s="38">
        <f aca="true" t="shared" si="4" ref="C34:N34">MAX(C7:C26)</f>
        <v>6.925824</v>
      </c>
      <c r="D34" s="38">
        <f t="shared" si="4"/>
        <v>8.250336</v>
      </c>
      <c r="E34" s="38">
        <f t="shared" si="4"/>
        <v>8.580384</v>
      </c>
      <c r="F34" s="38">
        <f t="shared" si="4"/>
        <v>37.16928000000001</v>
      </c>
      <c r="G34" s="38">
        <f t="shared" si="4"/>
        <v>32.835456</v>
      </c>
      <c r="H34" s="38">
        <f t="shared" si="4"/>
        <v>21.649248</v>
      </c>
      <c r="I34" s="38">
        <f t="shared" si="4"/>
        <v>8.006688000000002</v>
      </c>
      <c r="J34" s="38">
        <f t="shared" si="4"/>
        <v>6.469631999999999</v>
      </c>
      <c r="K34" s="38">
        <f t="shared" si="4"/>
        <v>4.961088</v>
      </c>
      <c r="L34" s="38">
        <f t="shared" si="4"/>
        <v>3.810240000000001</v>
      </c>
      <c r="M34" s="38">
        <f t="shared" si="4"/>
        <v>3.615840000000001</v>
      </c>
      <c r="N34" s="38">
        <f t="shared" si="4"/>
        <v>146.34777599999998</v>
      </c>
      <c r="O34" s="36">
        <f>+N34*0.0317097</f>
        <v>4.640644072627199</v>
      </c>
      <c r="P34" s="39"/>
    </row>
    <row r="35" spans="1:16" ht="15" customHeight="1">
      <c r="A35" s="34" t="s">
        <v>16</v>
      </c>
      <c r="B35" s="38">
        <f>AVERAGE(B7:B26)</f>
        <v>1.1754691999999998</v>
      </c>
      <c r="C35" s="38">
        <f aca="true" t="shared" si="5" ref="C35:M35">AVERAGE(C7:C26)</f>
        <v>2.2351499999999995</v>
      </c>
      <c r="D35" s="38">
        <f t="shared" si="5"/>
        <v>2.5432608000000005</v>
      </c>
      <c r="E35" s="38">
        <f t="shared" si="5"/>
        <v>4.2714956</v>
      </c>
      <c r="F35" s="38">
        <f t="shared" si="5"/>
        <v>9.223146400000001</v>
      </c>
      <c r="G35" s="38">
        <f t="shared" si="5"/>
        <v>10.8544928</v>
      </c>
      <c r="H35" s="38">
        <f t="shared" si="5"/>
        <v>7.488363199999999</v>
      </c>
      <c r="I35" s="38">
        <f t="shared" si="5"/>
        <v>4.3691103999999985</v>
      </c>
      <c r="J35" s="38">
        <f t="shared" si="5"/>
        <v>2.7448996</v>
      </c>
      <c r="K35" s="38">
        <f t="shared" si="5"/>
        <v>1.9314487999999996</v>
      </c>
      <c r="L35" s="38">
        <f t="shared" si="5"/>
        <v>1.4307780000000003</v>
      </c>
      <c r="M35" s="38">
        <f t="shared" si="5"/>
        <v>1.2306143999999999</v>
      </c>
      <c r="N35" s="38">
        <f>SUM(B35:M35)</f>
        <v>49.498229200000004</v>
      </c>
      <c r="O35" s="36">
        <f>+N35*0.0317097</f>
        <v>1.5695739984632402</v>
      </c>
      <c r="P35" s="39"/>
    </row>
    <row r="36" spans="1:16" ht="15" customHeight="1">
      <c r="A36" s="34" t="s">
        <v>20</v>
      </c>
      <c r="B36" s="38">
        <f>MIN(B7:B26)</f>
        <v>0.29980800000000013</v>
      </c>
      <c r="C36" s="38">
        <f aca="true" t="shared" si="6" ref="C36:N36">MIN(C7:C26)</f>
        <v>0.24451200000000006</v>
      </c>
      <c r="D36" s="38">
        <f t="shared" si="6"/>
        <v>0.73</v>
      </c>
      <c r="E36" s="38">
        <f t="shared" si="6"/>
        <v>0.8830079999999999</v>
      </c>
      <c r="F36" s="38">
        <f t="shared" si="6"/>
        <v>1.5171840000000003</v>
      </c>
      <c r="G36" s="38">
        <f t="shared" si="6"/>
        <v>3.09</v>
      </c>
      <c r="H36" s="38">
        <f t="shared" si="6"/>
        <v>2.48</v>
      </c>
      <c r="I36" s="38">
        <f t="shared" si="6"/>
        <v>1.472256</v>
      </c>
      <c r="J36" s="38">
        <f t="shared" si="6"/>
        <v>0.6497279999999999</v>
      </c>
      <c r="K36" s="38">
        <f t="shared" si="6"/>
        <v>0.47692799999999996</v>
      </c>
      <c r="L36" s="38">
        <f t="shared" si="6"/>
        <v>0.2989440000000002</v>
      </c>
      <c r="M36" s="38">
        <f t="shared" si="6"/>
        <v>0.5</v>
      </c>
      <c r="N36" s="38">
        <f t="shared" si="6"/>
        <v>20.51</v>
      </c>
      <c r="O36" s="36">
        <f>+N36*0.0317097</f>
        <v>0.650365947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2016-07-11T03:27:04Z</cp:lastPrinted>
  <dcterms:created xsi:type="dcterms:W3CDTF">1994-01-31T08:04:27Z</dcterms:created>
  <dcterms:modified xsi:type="dcterms:W3CDTF">2022-03-16T07:32:24Z</dcterms:modified>
  <cp:category/>
  <cp:version/>
  <cp:contentType/>
  <cp:contentStatus/>
</cp:coreProperties>
</file>