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80" sheetId="1" r:id="rId1"/>
    <sheet name="ปริมาณน้ำสูงสุด" sheetId="2" r:id="rId2"/>
    <sheet name="Data P.80" sheetId="3" r:id="rId3"/>
  </sheets>
  <definedNames>
    <definedName name="Print_Area_MI">#REF!</definedName>
    <definedName name="_xlnm.Print_Titles" localSheetId="2">'Data P.80'!$1:$8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<sst xmlns="http://schemas.openxmlformats.org/spreadsheetml/2006/main" count="42" uniqueCount="21">
  <si>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</si>
  <si>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</si>
  <si>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สถานี :  P.80  น้ำแม่ลาย บ้านโป่งดิน  อ.ดอยสะเก็ด  จ.เชียงใหม่</t>
  </si>
  <si>
    <t>พื้นที่รับน้ำ   129   ตร.กม.</t>
  </si>
  <si>
    <t>ตลิ่งฝั่งซ้าย 461.898 ม.(ร.ท.ก.) ตลิ่งฝั่งขวา  461.903 ม.(ร.ท.ก.) ท้องน้ำ 455.332 ม.(ร.ท.ก.) ศูนย์เสาระดับน้ำ 455.096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</si>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</sst>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8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Fill="1" applyBorder="1">
      <alignment/>
      <protection/>
    </xf>
    <xf numFmtId="2" fontId="0" fillId="0" borderId="0" xfId="46" applyNumberFormat="1" applyBorder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2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center"/>
      <protection/>
    </xf>
    <xf numFmtId="192" fontId="28" fillId="0" borderId="19" xfId="46" applyNumberFormat="1" applyFont="1" applyBorder="1" applyAlignment="1">
      <alignment horizontal="center"/>
      <protection/>
    </xf>
    <xf numFmtId="192" fontId="28" fillId="0" borderId="15" xfId="46" applyNumberFormat="1" applyFont="1" applyBorder="1" applyAlignment="1">
      <alignment horizontal="center"/>
      <protection/>
    </xf>
    <xf numFmtId="2" fontId="0" fillId="0" borderId="0" xfId="46" applyNumberFormat="1" applyFont="1" applyBorder="1">
      <alignment/>
      <protection/>
    </xf>
    <xf numFmtId="0" fontId="26" fillId="0" borderId="18" xfId="46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center"/>
      <protection/>
    </xf>
    <xf numFmtId="192" fontId="28" fillId="0" borderId="18" xfId="46" applyNumberFormat="1" applyFont="1" applyBorder="1" applyAlignment="1">
      <alignment horizontal="center"/>
      <protection/>
    </xf>
    <xf numFmtId="2" fontId="0" fillId="0" borderId="0" xfId="46" applyNumberFormat="1" applyFont="1" applyFill="1" applyBorder="1" applyAlignment="1">
      <alignment horizontal="right"/>
      <protection/>
    </xf>
    <xf numFmtId="0" fontId="0" fillId="0" borderId="10" xfId="46" applyFill="1" applyBorder="1">
      <alignment/>
      <protection/>
    </xf>
    <xf numFmtId="2" fontId="0" fillId="18" borderId="20" xfId="46" applyNumberFormat="1" applyFill="1" applyBorder="1">
      <alignment/>
      <protection/>
    </xf>
    <xf numFmtId="2" fontId="0" fillId="18" borderId="21" xfId="46" applyNumberFormat="1" applyFill="1" applyBorder="1">
      <alignment/>
      <protection/>
    </xf>
    <xf numFmtId="193" fontId="0" fillId="0" borderId="22" xfId="46" applyNumberFormat="1" applyFill="1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3" fontId="0" fillId="0" borderId="22" xfId="46" applyNumberFormat="1" applyBorder="1">
      <alignment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0" xfId="46" applyNumberFormat="1" applyFont="1">
      <alignment/>
      <protection/>
    </xf>
    <xf numFmtId="0" fontId="0" fillId="0" borderId="15" xfId="46" applyBorder="1">
      <alignment/>
      <protection/>
    </xf>
    <xf numFmtId="2" fontId="0" fillId="0" borderId="24" xfId="46" applyNumberFormat="1" applyFill="1" applyBorder="1">
      <alignment/>
      <protection/>
    </xf>
    <xf numFmtId="2" fontId="0" fillId="0" borderId="25" xfId="46" applyNumberFormat="1" applyBorder="1">
      <alignment/>
      <protection/>
    </xf>
    <xf numFmtId="193" fontId="0" fillId="0" borderId="26" xfId="46" applyNumberFormat="1" applyBorder="1">
      <alignment/>
      <protection/>
    </xf>
    <xf numFmtId="2" fontId="0" fillId="0" borderId="24" xfId="46" applyNumberFormat="1" applyBorder="1">
      <alignment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0" fontId="0" fillId="0" borderId="15" xfId="46" applyFont="1" applyBorder="1">
      <alignment/>
      <protection/>
    </xf>
    <xf numFmtId="2" fontId="0" fillId="0" borderId="25" xfId="46" applyNumberFormat="1" applyFont="1" applyBorder="1">
      <alignment/>
      <protection/>
    </xf>
    <xf numFmtId="193" fontId="0" fillId="0" borderId="26" xfId="46" applyNumberFormat="1" applyFont="1" applyBorder="1">
      <alignment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29" fillId="0" borderId="19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193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24" xfId="46" applyNumberFormat="1" applyFont="1" applyBorder="1">
      <alignment/>
      <protection/>
    </xf>
    <xf numFmtId="192" fontId="0" fillId="0" borderId="26" xfId="46" applyNumberFormat="1" applyBorder="1">
      <alignment/>
      <protection/>
    </xf>
    <xf numFmtId="192" fontId="0" fillId="0" borderId="27" xfId="46" applyNumberFormat="1" applyBorder="1" applyAlignment="1">
      <alignment horizontal="center"/>
      <protection/>
    </xf>
    <xf numFmtId="192" fontId="0" fillId="0" borderId="26" xfId="46" applyNumberFormat="1" applyBorder="1" applyAlignment="1">
      <alignment horizontal="center"/>
      <protection/>
    </xf>
    <xf numFmtId="2" fontId="0" fillId="0" borderId="24" xfId="46" applyNumberFormat="1" applyBorder="1" applyAlignment="1">
      <alignment horizontal="center"/>
      <protection/>
    </xf>
    <xf numFmtId="193" fontId="0" fillId="0" borderId="26" xfId="46" applyNumberFormat="1" applyBorder="1" applyAlignment="1">
      <alignment horizontal="center"/>
      <protection/>
    </xf>
    <xf numFmtId="2" fontId="31" fillId="0" borderId="25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192" fontId="0" fillId="0" borderId="30" xfId="46" applyNumberFormat="1" applyBorder="1">
      <alignment/>
      <protection/>
    </xf>
    <xf numFmtId="2" fontId="0" fillId="0" borderId="31" xfId="46" applyNumberFormat="1" applyBorder="1">
      <alignment/>
      <protection/>
    </xf>
    <xf numFmtId="2" fontId="0" fillId="0" borderId="30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P.80 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1025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P.80'!$A$9:$A$25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P.80'!$Q$9:$Q$25</c:f>
              <c:numCache>
                <c:ptCount val="17"/>
                <c:pt idx="0">
                  <c:v>4.37</c:v>
                </c:pt>
                <c:pt idx="1">
                  <c:v>2.7</c:v>
                </c:pt>
                <c:pt idx="2">
                  <c:v>1.9</c:v>
                </c:pt>
                <c:pt idx="3">
                  <c:v>2.7</c:v>
                </c:pt>
                <c:pt idx="4">
                  <c:v>2.8</c:v>
                </c:pt>
                <c:pt idx="5">
                  <c:v>1.85</c:v>
                </c:pt>
                <c:pt idx="6">
                  <c:v>2</c:v>
                </c:pt>
                <c:pt idx="7">
                  <c:v>1.853999999999985</c:v>
                </c:pt>
                <c:pt idx="8">
                  <c:v>3.9499999999999886</c:v>
                </c:pt>
                <c:pt idx="9">
                  <c:v>4.053999999999974</c:v>
                </c:pt>
                <c:pt idx="10">
                  <c:v>4.6200000000000045</c:v>
                </c:pt>
                <c:pt idx="11">
                  <c:v>1.8899999999999864</c:v>
                </c:pt>
                <c:pt idx="12">
                  <c:v>1.4839999999999804</c:v>
                </c:pt>
                <c:pt idx="13">
                  <c:v>1.5</c:v>
                </c:pt>
                <c:pt idx="14">
                  <c:v>1.1800000000000068</c:v>
                </c:pt>
                <c:pt idx="15">
                  <c:v>2.089999999999975</c:v>
                </c:pt>
                <c:pt idx="16">
                  <c:v>1.579999999999984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P.80'!$T$9:$T$25</c:f>
              <c:numCache>
                <c:ptCount val="17"/>
                <c:pt idx="0">
                  <c:v>0.45</c:v>
                </c:pt>
                <c:pt idx="1">
                  <c:v>0.44</c:v>
                </c:pt>
                <c:pt idx="2">
                  <c:v>0.42</c:v>
                </c:pt>
                <c:pt idx="3">
                  <c:v>0.41</c:v>
                </c:pt>
                <c:pt idx="4">
                  <c:v>0.45</c:v>
                </c:pt>
                <c:pt idx="5">
                  <c:v>0.45</c:v>
                </c:pt>
                <c:pt idx="6">
                  <c:v>0.4339999999999691</c:v>
                </c:pt>
                <c:pt idx="7">
                  <c:v>0.40399999999999636</c:v>
                </c:pt>
                <c:pt idx="8">
                  <c:v>0.4399999999999977</c:v>
                </c:pt>
                <c:pt idx="9">
                  <c:v>0.40999999999996817</c:v>
                </c:pt>
                <c:pt idx="10">
                  <c:v>0.5500000000000114</c:v>
                </c:pt>
                <c:pt idx="11">
                  <c:v>0.2799999999999727</c:v>
                </c:pt>
                <c:pt idx="12">
                  <c:v>0.24399999999997135</c:v>
                </c:pt>
                <c:pt idx="13">
                  <c:v>0.20999999999997954</c:v>
                </c:pt>
                <c:pt idx="14">
                  <c:v>0.2400000000000091</c:v>
                </c:pt>
                <c:pt idx="15">
                  <c:v>0.2400000000000091</c:v>
                </c:pt>
                <c:pt idx="16">
                  <c:v>0.3039999999999736</c:v>
                </c:pt>
              </c:numCache>
            </c:numRef>
          </c:val>
        </c:ser>
        <c:overlap val="100"/>
        <c:gapWidth val="50"/>
        <c:axId val="10981509"/>
        <c:axId val="31724718"/>
      </c:barChart>
      <c:catAx>
        <c:axId val="1098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1724718"/>
        <c:crosses val="autoZero"/>
        <c:auto val="1"/>
        <c:lblOffset val="100"/>
        <c:tickLblSkip val="1"/>
        <c:noMultiLvlLbl val="0"/>
      </c:catAx>
      <c:valAx>
        <c:axId val="3172471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098150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P.80 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1875"/>
          <c:w val="0.821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P.80'!$A$9:$A$25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P.80'!$C$9:$C$25</c:f>
              <c:numCache>
                <c:ptCount val="17"/>
                <c:pt idx="0">
                  <c:v>109.8</c:v>
                </c:pt>
                <c:pt idx="1">
                  <c:v>47.4</c:v>
                </c:pt>
                <c:pt idx="2">
                  <c:v>26.6</c:v>
                </c:pt>
                <c:pt idx="3">
                  <c:v>45.4</c:v>
                </c:pt>
                <c:pt idx="4">
                  <c:v>53.54</c:v>
                </c:pt>
                <c:pt idx="5">
                  <c:v>29.26</c:v>
                </c:pt>
                <c:pt idx="6">
                  <c:v>31.7</c:v>
                </c:pt>
                <c:pt idx="7">
                  <c:v>25.13</c:v>
                </c:pt>
                <c:pt idx="8">
                  <c:v>109.53</c:v>
                </c:pt>
                <c:pt idx="9">
                  <c:v>96.21</c:v>
                </c:pt>
                <c:pt idx="10">
                  <c:v>129.84</c:v>
                </c:pt>
                <c:pt idx="11">
                  <c:v>41.63</c:v>
                </c:pt>
                <c:pt idx="12">
                  <c:v>25.4</c:v>
                </c:pt>
                <c:pt idx="13">
                  <c:v>30</c:v>
                </c:pt>
                <c:pt idx="14">
                  <c:v>16.18</c:v>
                </c:pt>
                <c:pt idx="15">
                  <c:v>54.44</c:v>
                </c:pt>
                <c:pt idx="16">
                  <c:v>25.86</c:v>
                </c:pt>
              </c:numCache>
            </c:numRef>
          </c:val>
        </c:ser>
        <c:gapWidth val="50"/>
        <c:axId val="17087007"/>
        <c:axId val="19565336"/>
      </c:barChart>
      <c:catAx>
        <c:axId val="1708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565336"/>
        <c:crosses val="autoZero"/>
        <c:auto val="1"/>
        <c:lblOffset val="100"/>
        <c:tickLblSkip val="1"/>
        <c:noMultiLvlLbl val="0"/>
      </c:catAx>
      <c:valAx>
        <c:axId val="19565336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087007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workbookViewId="0" topLeftCell="A9">
      <selection activeCell="V23" sqref="V2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455.096</v>
      </c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N5" s="19"/>
      <c r="AO5" s="20"/>
    </row>
    <row r="6" spans="1:41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N6" s="19"/>
      <c r="AO6" s="20"/>
    </row>
    <row r="7" spans="1:41" s="6" customFormat="1" ht="21">
      <c r="A7" s="41" t="s">
        <v>11</v>
      </c>
      <c r="B7" s="42" t="s">
        <v>12</v>
      </c>
      <c r="C7" s="42" t="s">
        <v>13</v>
      </c>
      <c r="D7" s="43" t="s">
        <v>14</v>
      </c>
      <c r="E7" s="42" t="s">
        <v>12</v>
      </c>
      <c r="F7" s="42" t="s">
        <v>13</v>
      </c>
      <c r="G7" s="43" t="s">
        <v>14</v>
      </c>
      <c r="H7" s="42" t="s">
        <v>12</v>
      </c>
      <c r="I7" s="42" t="s">
        <v>13</v>
      </c>
      <c r="J7" s="43" t="s">
        <v>14</v>
      </c>
      <c r="K7" s="42" t="s">
        <v>12</v>
      </c>
      <c r="L7" s="42" t="s">
        <v>13</v>
      </c>
      <c r="M7" s="44" t="s">
        <v>14</v>
      </c>
      <c r="N7" s="42" t="s">
        <v>13</v>
      </c>
      <c r="O7" s="42" t="s">
        <v>15</v>
      </c>
      <c r="AN7" s="19"/>
      <c r="AO7" s="45"/>
    </row>
    <row r="8" spans="1:41" ht="21">
      <c r="A8" s="46"/>
      <c r="B8" s="47" t="s">
        <v>16</v>
      </c>
      <c r="C8" s="47" t="s">
        <v>17</v>
      </c>
      <c r="D8" s="48"/>
      <c r="E8" s="47" t="s">
        <v>16</v>
      </c>
      <c r="F8" s="47" t="s">
        <v>17</v>
      </c>
      <c r="G8" s="48"/>
      <c r="H8" s="47" t="s">
        <v>16</v>
      </c>
      <c r="I8" s="47" t="s">
        <v>17</v>
      </c>
      <c r="J8" s="48"/>
      <c r="K8" s="47" t="s">
        <v>16</v>
      </c>
      <c r="L8" s="47" t="s">
        <v>17</v>
      </c>
      <c r="M8" s="49"/>
      <c r="N8" s="47" t="s">
        <v>18</v>
      </c>
      <c r="O8" s="47" t="s">
        <v>17</v>
      </c>
      <c r="Q8" s="50"/>
      <c r="R8" s="50"/>
      <c r="AN8" s="19"/>
      <c r="AO8" s="45"/>
    </row>
    <row r="9" spans="1:41" ht="18" customHeight="1">
      <c r="A9" s="51">
        <v>2544</v>
      </c>
      <c r="B9" s="52">
        <f aca="true" t="shared" si="0" ref="B9:B14">$Q$4+Q9</f>
        <v>459.466</v>
      </c>
      <c r="C9" s="53">
        <v>109.8</v>
      </c>
      <c r="D9" s="54">
        <v>37480</v>
      </c>
      <c r="E9" s="55">
        <f aca="true" t="shared" si="1" ref="E9:E14">$Q$4+R9</f>
        <v>457.736</v>
      </c>
      <c r="F9" s="56">
        <v>45.78</v>
      </c>
      <c r="G9" s="57">
        <v>37480</v>
      </c>
      <c r="H9" s="58">
        <f aca="true" t="shared" si="2" ref="H9:H14">$Q$4+T9</f>
        <v>455.546</v>
      </c>
      <c r="I9" s="59">
        <v>0.06</v>
      </c>
      <c r="J9" s="57">
        <v>37366</v>
      </c>
      <c r="K9" s="58">
        <f aca="true" t="shared" si="3" ref="K9:K14">$Q$4+U9</f>
        <v>455.586</v>
      </c>
      <c r="L9" s="59">
        <v>0.11</v>
      </c>
      <c r="M9" s="57">
        <v>37365</v>
      </c>
      <c r="N9" s="60">
        <v>50.034</v>
      </c>
      <c r="O9" s="61">
        <v>1.59</v>
      </c>
      <c r="Q9" s="62">
        <v>4.37</v>
      </c>
      <c r="R9" s="6">
        <v>2.64</v>
      </c>
      <c r="T9" s="1">
        <v>0.45</v>
      </c>
      <c r="U9" s="1">
        <v>0.49</v>
      </c>
      <c r="AN9" s="19"/>
      <c r="AO9" s="20"/>
    </row>
    <row r="10" spans="1:41" ht="18" customHeight="1">
      <c r="A10" s="63">
        <v>2545</v>
      </c>
      <c r="B10" s="64">
        <f t="shared" si="0"/>
        <v>457.796</v>
      </c>
      <c r="C10" s="65">
        <v>47.4</v>
      </c>
      <c r="D10" s="66">
        <v>37507</v>
      </c>
      <c r="E10" s="67">
        <f t="shared" si="1"/>
        <v>456.956</v>
      </c>
      <c r="F10" s="65">
        <v>24.9</v>
      </c>
      <c r="G10" s="66">
        <v>37507</v>
      </c>
      <c r="H10" s="68">
        <f t="shared" si="2"/>
        <v>455.536</v>
      </c>
      <c r="I10" s="69">
        <v>0.122</v>
      </c>
      <c r="J10" s="66">
        <v>37383</v>
      </c>
      <c r="K10" s="68">
        <f t="shared" si="3"/>
        <v>455.546</v>
      </c>
      <c r="L10" s="65">
        <v>0.13</v>
      </c>
      <c r="M10" s="66">
        <v>37376</v>
      </c>
      <c r="N10" s="70">
        <v>48.648</v>
      </c>
      <c r="O10" s="71">
        <v>1.5426134856000002</v>
      </c>
      <c r="Q10" s="6">
        <v>2.7</v>
      </c>
      <c r="R10" s="6">
        <v>1.86</v>
      </c>
      <c r="T10" s="1">
        <v>0.44</v>
      </c>
      <c r="U10" s="1">
        <v>0.45</v>
      </c>
      <c r="AN10" s="19"/>
      <c r="AO10" s="20"/>
    </row>
    <row r="11" spans="1:41" ht="18" customHeight="1">
      <c r="A11" s="63">
        <v>2546</v>
      </c>
      <c r="B11" s="64">
        <f t="shared" si="0"/>
        <v>456.996</v>
      </c>
      <c r="C11" s="65">
        <v>26.6</v>
      </c>
      <c r="D11" s="66">
        <v>38219</v>
      </c>
      <c r="E11" s="67">
        <f t="shared" si="1"/>
        <v>456.596</v>
      </c>
      <c r="F11" s="65">
        <v>17.8</v>
      </c>
      <c r="G11" s="66">
        <v>38219</v>
      </c>
      <c r="H11" s="68">
        <f t="shared" si="2"/>
        <v>455.516</v>
      </c>
      <c r="I11" s="69" t="s">
        <v>19</v>
      </c>
      <c r="J11" s="66">
        <v>38070</v>
      </c>
      <c r="K11" s="68">
        <f t="shared" si="3"/>
        <v>455.516</v>
      </c>
      <c r="L11" s="65">
        <v>0.08</v>
      </c>
      <c r="M11" s="66">
        <v>38070</v>
      </c>
      <c r="N11" s="70">
        <v>43.775</v>
      </c>
      <c r="O11" s="71">
        <v>1.38</v>
      </c>
      <c r="Q11" s="6">
        <v>1.9</v>
      </c>
      <c r="R11" s="6">
        <v>1.5</v>
      </c>
      <c r="T11" s="1">
        <v>0.42</v>
      </c>
      <c r="U11" s="1">
        <v>0.42</v>
      </c>
      <c r="AN11" s="19"/>
      <c r="AO11" s="72"/>
    </row>
    <row r="12" spans="1:41" ht="18" customHeight="1">
      <c r="A12" s="63">
        <v>2547</v>
      </c>
      <c r="B12" s="64">
        <f t="shared" si="0"/>
        <v>457.796</v>
      </c>
      <c r="C12" s="65">
        <v>45.4</v>
      </c>
      <c r="D12" s="66">
        <v>38246</v>
      </c>
      <c r="E12" s="67">
        <f t="shared" si="1"/>
        <v>456.876</v>
      </c>
      <c r="F12" s="65">
        <v>23.87</v>
      </c>
      <c r="G12" s="66">
        <v>38246</v>
      </c>
      <c r="H12" s="68">
        <f t="shared" si="2"/>
        <v>455.50600000000003</v>
      </c>
      <c r="I12" s="69" t="s">
        <v>19</v>
      </c>
      <c r="J12" s="66">
        <v>38096</v>
      </c>
      <c r="K12" s="68">
        <f t="shared" si="3"/>
        <v>455.50600000000003</v>
      </c>
      <c r="L12" s="65">
        <v>0.08</v>
      </c>
      <c r="M12" s="66">
        <v>38096</v>
      </c>
      <c r="N12" s="70">
        <v>46.07</v>
      </c>
      <c r="O12" s="71">
        <v>1.46</v>
      </c>
      <c r="Q12" s="6">
        <v>2.7</v>
      </c>
      <c r="R12" s="6">
        <v>1.78</v>
      </c>
      <c r="T12" s="1">
        <v>0.41</v>
      </c>
      <c r="U12" s="1">
        <v>0.41</v>
      </c>
      <c r="AN12" s="19"/>
      <c r="AO12" s="73"/>
    </row>
    <row r="13" spans="1:21" ht="18" customHeight="1">
      <c r="A13" s="74">
        <v>2548</v>
      </c>
      <c r="B13" s="64">
        <f t="shared" si="0"/>
        <v>457.896</v>
      </c>
      <c r="C13" s="75">
        <v>53.54</v>
      </c>
      <c r="D13" s="76">
        <v>38606</v>
      </c>
      <c r="E13" s="67">
        <f t="shared" si="1"/>
        <v>457.116</v>
      </c>
      <c r="F13" s="75">
        <v>33.8</v>
      </c>
      <c r="G13" s="76">
        <v>38655</v>
      </c>
      <c r="H13" s="68">
        <f t="shared" si="2"/>
        <v>455.546</v>
      </c>
      <c r="I13" s="77">
        <v>0.45</v>
      </c>
      <c r="J13" s="76">
        <v>38440</v>
      </c>
      <c r="K13" s="68">
        <f t="shared" si="3"/>
        <v>455.546</v>
      </c>
      <c r="L13" s="75">
        <v>0.45</v>
      </c>
      <c r="M13" s="76">
        <v>38440</v>
      </c>
      <c r="N13" s="78">
        <v>85.15152</v>
      </c>
      <c r="O13" s="79">
        <v>2.700136986301372</v>
      </c>
      <c r="Q13" s="6">
        <v>2.8</v>
      </c>
      <c r="R13" s="6">
        <v>2.02</v>
      </c>
      <c r="T13" s="1">
        <v>0.45</v>
      </c>
      <c r="U13" s="1">
        <v>0.45</v>
      </c>
    </row>
    <row r="14" spans="1:21" ht="18" customHeight="1">
      <c r="A14" s="74">
        <v>2549</v>
      </c>
      <c r="B14" s="64">
        <f t="shared" si="0"/>
        <v>456.946</v>
      </c>
      <c r="C14" s="75">
        <v>29.26</v>
      </c>
      <c r="D14" s="76">
        <v>38961</v>
      </c>
      <c r="E14" s="67">
        <f t="shared" si="1"/>
        <v>456.696</v>
      </c>
      <c r="F14" s="75">
        <v>23.6</v>
      </c>
      <c r="G14" s="76">
        <v>38961</v>
      </c>
      <c r="H14" s="68">
        <f t="shared" si="2"/>
        <v>455.546</v>
      </c>
      <c r="I14" s="77">
        <v>0.57</v>
      </c>
      <c r="J14" s="76">
        <v>38812</v>
      </c>
      <c r="K14" s="68">
        <f t="shared" si="3"/>
        <v>455.546</v>
      </c>
      <c r="L14" s="77">
        <v>0.57</v>
      </c>
      <c r="M14" s="76">
        <v>38812</v>
      </c>
      <c r="N14" s="78">
        <v>61.572</v>
      </c>
      <c r="O14" s="80">
        <f aca="true" t="shared" si="4" ref="O14:O24">+N14*0.0317097</f>
        <v>1.9524296484</v>
      </c>
      <c r="Q14" s="6">
        <v>1.85</v>
      </c>
      <c r="R14" s="6">
        <v>1.6</v>
      </c>
      <c r="T14" s="1">
        <v>0.45</v>
      </c>
      <c r="U14" s="1">
        <v>0.45</v>
      </c>
    </row>
    <row r="15" spans="1:20" ht="18" customHeight="1">
      <c r="A15" s="63">
        <v>2550</v>
      </c>
      <c r="B15" s="67">
        <v>457.096</v>
      </c>
      <c r="C15" s="65">
        <v>31.7</v>
      </c>
      <c r="D15" s="76">
        <v>39331</v>
      </c>
      <c r="E15" s="67">
        <v>456.44</v>
      </c>
      <c r="F15" s="65">
        <v>14.72</v>
      </c>
      <c r="G15" s="76">
        <v>38955</v>
      </c>
      <c r="H15" s="68">
        <v>455.53</v>
      </c>
      <c r="I15" s="69">
        <v>0.34</v>
      </c>
      <c r="J15" s="76">
        <v>39169</v>
      </c>
      <c r="K15" s="67">
        <v>455.53</v>
      </c>
      <c r="L15" s="65">
        <v>0.34</v>
      </c>
      <c r="M15" s="76">
        <v>38804</v>
      </c>
      <c r="N15" s="70">
        <v>39.3</v>
      </c>
      <c r="O15" s="80">
        <f t="shared" si="4"/>
        <v>1.2461912099999999</v>
      </c>
      <c r="Q15" s="6">
        <f aca="true" t="shared" si="5" ref="Q15:Q24">B15-$Q$4</f>
        <v>2</v>
      </c>
      <c r="R15" s="6">
        <f aca="true" t="shared" si="6" ref="R15:R25">H15-$Q$4</f>
        <v>0.4339999999999691</v>
      </c>
      <c r="T15" s="6">
        <f aca="true" t="shared" si="7" ref="T15:T25">H15-$Q$4</f>
        <v>0.4339999999999691</v>
      </c>
    </row>
    <row r="16" spans="1:20" ht="18" customHeight="1">
      <c r="A16" s="63">
        <v>2551</v>
      </c>
      <c r="B16" s="67">
        <v>456.95</v>
      </c>
      <c r="C16" s="65">
        <v>25.13</v>
      </c>
      <c r="D16" s="76">
        <v>39326</v>
      </c>
      <c r="E16" s="67">
        <v>456.88</v>
      </c>
      <c r="F16" s="65">
        <v>23.2</v>
      </c>
      <c r="G16" s="76">
        <v>38961</v>
      </c>
      <c r="H16" s="68">
        <v>455.5</v>
      </c>
      <c r="I16" s="69">
        <v>0.1</v>
      </c>
      <c r="J16" s="76">
        <v>39145</v>
      </c>
      <c r="K16" s="67">
        <v>455.5</v>
      </c>
      <c r="L16" s="65">
        <v>0.1</v>
      </c>
      <c r="M16" s="76">
        <v>38780</v>
      </c>
      <c r="N16" s="70">
        <v>31.08</v>
      </c>
      <c r="O16" s="80">
        <f t="shared" si="4"/>
        <v>0.985537476</v>
      </c>
      <c r="Q16" s="6">
        <f t="shared" si="5"/>
        <v>1.853999999999985</v>
      </c>
      <c r="R16" s="6">
        <f t="shared" si="6"/>
        <v>0.40399999999999636</v>
      </c>
      <c r="T16" s="81">
        <f t="shared" si="7"/>
        <v>0.40399999999999636</v>
      </c>
    </row>
    <row r="17" spans="1:20" ht="18" customHeight="1">
      <c r="A17" s="63">
        <v>2552</v>
      </c>
      <c r="B17" s="68">
        <v>459.046</v>
      </c>
      <c r="C17" s="69">
        <v>109.53</v>
      </c>
      <c r="D17" s="82">
        <v>39342</v>
      </c>
      <c r="E17" s="68">
        <v>456.81</v>
      </c>
      <c r="F17" s="69">
        <v>20.66</v>
      </c>
      <c r="G17" s="82">
        <v>38977</v>
      </c>
      <c r="H17" s="68">
        <v>455.536</v>
      </c>
      <c r="I17" s="69">
        <v>0.16</v>
      </c>
      <c r="J17" s="82">
        <v>40278</v>
      </c>
      <c r="K17" s="68">
        <v>455.55</v>
      </c>
      <c r="L17" s="69">
        <v>0.2</v>
      </c>
      <c r="M17" s="82">
        <v>38817</v>
      </c>
      <c r="N17" s="83">
        <v>23.72</v>
      </c>
      <c r="O17" s="80">
        <f t="shared" si="4"/>
        <v>0.752154084</v>
      </c>
      <c r="Q17" s="6">
        <f t="shared" si="5"/>
        <v>3.9499999999999886</v>
      </c>
      <c r="R17" s="6">
        <f t="shared" si="6"/>
        <v>0.4399999999999977</v>
      </c>
      <c r="T17" s="6">
        <f t="shared" si="7"/>
        <v>0.4399999999999977</v>
      </c>
    </row>
    <row r="18" spans="1:20" ht="18" customHeight="1">
      <c r="A18" s="63">
        <v>2553</v>
      </c>
      <c r="B18" s="67">
        <v>459.15</v>
      </c>
      <c r="C18" s="65">
        <v>96.21</v>
      </c>
      <c r="D18" s="82">
        <v>40404</v>
      </c>
      <c r="E18" s="67">
        <v>457.73</v>
      </c>
      <c r="F18" s="65">
        <v>42.16</v>
      </c>
      <c r="G18" s="82">
        <v>38943</v>
      </c>
      <c r="H18" s="68">
        <v>455.506</v>
      </c>
      <c r="I18" s="69">
        <v>0</v>
      </c>
      <c r="J18" s="82">
        <v>40299</v>
      </c>
      <c r="K18" s="67">
        <v>455.506</v>
      </c>
      <c r="L18" s="65">
        <v>0</v>
      </c>
      <c r="M18" s="82">
        <v>40299</v>
      </c>
      <c r="N18" s="70">
        <v>57.84</v>
      </c>
      <c r="O18" s="71">
        <f t="shared" si="4"/>
        <v>1.834089048</v>
      </c>
      <c r="Q18" s="6">
        <f t="shared" si="5"/>
        <v>4.053999999999974</v>
      </c>
      <c r="R18" s="6">
        <f t="shared" si="6"/>
        <v>0.40999999999996817</v>
      </c>
      <c r="T18" s="6">
        <f t="shared" si="7"/>
        <v>0.40999999999996817</v>
      </c>
    </row>
    <row r="19" spans="1:20" ht="18" customHeight="1">
      <c r="A19" s="63">
        <v>2554</v>
      </c>
      <c r="B19" s="67">
        <v>459.716</v>
      </c>
      <c r="C19" s="65">
        <v>129.84</v>
      </c>
      <c r="D19" s="82">
        <v>40756</v>
      </c>
      <c r="E19" s="67">
        <v>457.923</v>
      </c>
      <c r="F19" s="65">
        <v>49.2</v>
      </c>
      <c r="G19" s="82">
        <v>40756</v>
      </c>
      <c r="H19" s="68">
        <v>455.646</v>
      </c>
      <c r="I19" s="69">
        <v>0.65</v>
      </c>
      <c r="J19" s="82">
        <v>40634</v>
      </c>
      <c r="K19" s="67">
        <v>455.646</v>
      </c>
      <c r="L19" s="65">
        <v>0.65</v>
      </c>
      <c r="M19" s="82">
        <v>40634</v>
      </c>
      <c r="N19" s="70">
        <v>146.35</v>
      </c>
      <c r="O19" s="71">
        <f t="shared" si="4"/>
        <v>4.6407145949999995</v>
      </c>
      <c r="Q19" s="84">
        <f t="shared" si="5"/>
        <v>4.6200000000000045</v>
      </c>
      <c r="R19" s="6">
        <f t="shared" si="6"/>
        <v>0.5500000000000114</v>
      </c>
      <c r="T19" s="6">
        <f t="shared" si="7"/>
        <v>0.5500000000000114</v>
      </c>
    </row>
    <row r="20" spans="1:20" ht="18" customHeight="1">
      <c r="A20" s="63">
        <v>2555</v>
      </c>
      <c r="B20" s="67">
        <v>456.986</v>
      </c>
      <c r="C20" s="65">
        <v>41.63</v>
      </c>
      <c r="D20" s="82">
        <v>41149</v>
      </c>
      <c r="E20" s="67">
        <v>456.288</v>
      </c>
      <c r="F20" s="65">
        <v>18.98</v>
      </c>
      <c r="G20" s="82">
        <v>41149</v>
      </c>
      <c r="H20" s="68">
        <v>455.376</v>
      </c>
      <c r="I20" s="69">
        <v>0.15</v>
      </c>
      <c r="J20" s="82">
        <v>40994</v>
      </c>
      <c r="K20" s="67">
        <v>455.376</v>
      </c>
      <c r="L20" s="65">
        <v>0.15</v>
      </c>
      <c r="M20" s="82">
        <v>40994</v>
      </c>
      <c r="N20" s="70">
        <v>52.07</v>
      </c>
      <c r="O20" s="71">
        <f t="shared" si="4"/>
        <v>1.6511240790000001</v>
      </c>
      <c r="Q20" s="6">
        <f t="shared" si="5"/>
        <v>1.8899999999999864</v>
      </c>
      <c r="R20" s="6">
        <f t="shared" si="6"/>
        <v>0.2799999999999727</v>
      </c>
      <c r="T20" s="6">
        <f t="shared" si="7"/>
        <v>0.2799999999999727</v>
      </c>
    </row>
    <row r="21" spans="1:20" ht="18" customHeight="1">
      <c r="A21" s="63">
        <v>2556</v>
      </c>
      <c r="B21" s="67">
        <v>456.58</v>
      </c>
      <c r="C21" s="65">
        <v>25.4</v>
      </c>
      <c r="D21" s="82">
        <v>41565</v>
      </c>
      <c r="E21" s="67">
        <v>456.1</v>
      </c>
      <c r="F21" s="65">
        <v>12</v>
      </c>
      <c r="G21" s="82">
        <v>41565</v>
      </c>
      <c r="H21" s="68">
        <v>455.34</v>
      </c>
      <c r="I21" s="69">
        <v>0.12</v>
      </c>
      <c r="J21" s="82">
        <v>41450</v>
      </c>
      <c r="K21" s="67">
        <v>455.37</v>
      </c>
      <c r="L21" s="65">
        <v>0.21</v>
      </c>
      <c r="M21" s="82">
        <v>41450</v>
      </c>
      <c r="N21" s="70">
        <v>52.1</v>
      </c>
      <c r="O21" s="71">
        <f t="shared" si="4"/>
        <v>1.6520753700000002</v>
      </c>
      <c r="Q21" s="6">
        <f t="shared" si="5"/>
        <v>1.4839999999999804</v>
      </c>
      <c r="R21" s="6">
        <f t="shared" si="6"/>
        <v>0.24399999999997135</v>
      </c>
      <c r="T21" s="6">
        <f t="shared" si="7"/>
        <v>0.24399999999997135</v>
      </c>
    </row>
    <row r="22" spans="1:20" ht="18" customHeight="1">
      <c r="A22" s="63">
        <v>2557</v>
      </c>
      <c r="B22" s="67">
        <v>456.596</v>
      </c>
      <c r="C22" s="65">
        <v>30</v>
      </c>
      <c r="D22" s="82">
        <v>41871</v>
      </c>
      <c r="E22" s="67">
        <v>456.044</v>
      </c>
      <c r="F22" s="65">
        <v>10.12</v>
      </c>
      <c r="G22" s="82">
        <v>41871</v>
      </c>
      <c r="H22" s="68">
        <v>455.306</v>
      </c>
      <c r="I22" s="69">
        <v>0.02</v>
      </c>
      <c r="J22" s="82">
        <v>41707</v>
      </c>
      <c r="K22" s="67">
        <v>455.309</v>
      </c>
      <c r="L22" s="65">
        <v>0.02</v>
      </c>
      <c r="M22" s="82">
        <v>41707</v>
      </c>
      <c r="N22" s="70">
        <v>23.97</v>
      </c>
      <c r="O22" s="71">
        <f t="shared" si="4"/>
        <v>0.7600815089999999</v>
      </c>
      <c r="Q22" s="6">
        <f t="shared" si="5"/>
        <v>1.5</v>
      </c>
      <c r="R22" s="6">
        <f t="shared" si="6"/>
        <v>0.20999999999997954</v>
      </c>
      <c r="T22" s="6">
        <f t="shared" si="7"/>
        <v>0.20999999999997954</v>
      </c>
    </row>
    <row r="23" spans="1:20" ht="18" customHeight="1">
      <c r="A23" s="63">
        <v>2558</v>
      </c>
      <c r="B23" s="67">
        <v>456.276</v>
      </c>
      <c r="C23" s="65">
        <v>16.18</v>
      </c>
      <c r="D23" s="82">
        <v>42231</v>
      </c>
      <c r="E23" s="67">
        <v>455.879</v>
      </c>
      <c r="F23" s="65">
        <v>5.44</v>
      </c>
      <c r="G23" s="82">
        <v>42232</v>
      </c>
      <c r="H23" s="68">
        <v>455.336</v>
      </c>
      <c r="I23" s="69">
        <v>0.21</v>
      </c>
      <c r="J23" s="82">
        <v>42174</v>
      </c>
      <c r="K23" s="67">
        <v>455.336</v>
      </c>
      <c r="L23" s="65">
        <v>0.21</v>
      </c>
      <c r="M23" s="82">
        <v>42174</v>
      </c>
      <c r="N23" s="70">
        <v>21.46</v>
      </c>
      <c r="O23" s="71">
        <f t="shared" si="4"/>
        <v>0.680490162</v>
      </c>
      <c r="Q23" s="6">
        <f t="shared" si="5"/>
        <v>1.1800000000000068</v>
      </c>
      <c r="R23" s="6">
        <f t="shared" si="6"/>
        <v>0.2400000000000091</v>
      </c>
      <c r="T23" s="6">
        <f t="shared" si="7"/>
        <v>0.2400000000000091</v>
      </c>
    </row>
    <row r="24" spans="1:20" ht="18" customHeight="1">
      <c r="A24" s="63">
        <v>2559</v>
      </c>
      <c r="B24" s="67">
        <v>457.186</v>
      </c>
      <c r="C24" s="65">
        <v>54.44</v>
      </c>
      <c r="D24" s="82">
        <v>42625</v>
      </c>
      <c r="E24" s="67">
        <v>456.299</v>
      </c>
      <c r="F24" s="65">
        <v>16</v>
      </c>
      <c r="G24" s="82">
        <v>42625</v>
      </c>
      <c r="H24" s="68">
        <v>455.336</v>
      </c>
      <c r="I24" s="69">
        <v>0.11</v>
      </c>
      <c r="J24" s="82">
        <v>42503</v>
      </c>
      <c r="K24" s="67">
        <v>455.336</v>
      </c>
      <c r="L24" s="65">
        <v>0.11</v>
      </c>
      <c r="M24" s="82">
        <v>42503</v>
      </c>
      <c r="N24" s="70">
        <v>43.76</v>
      </c>
      <c r="O24" s="71">
        <f t="shared" si="4"/>
        <v>1.387616472</v>
      </c>
      <c r="Q24" s="6">
        <f t="shared" si="5"/>
        <v>2.089999999999975</v>
      </c>
      <c r="R24" s="6">
        <f t="shared" si="6"/>
        <v>0.2400000000000091</v>
      </c>
      <c r="T24" s="6">
        <f t="shared" si="7"/>
        <v>0.2400000000000091</v>
      </c>
    </row>
    <row r="25" spans="1:20" ht="18" customHeight="1">
      <c r="A25" s="63">
        <v>2560</v>
      </c>
      <c r="B25" s="67">
        <v>456.68</v>
      </c>
      <c r="C25" s="65">
        <v>25.86</v>
      </c>
      <c r="D25" s="66">
        <v>43390</v>
      </c>
      <c r="E25" s="67">
        <v>456.17</v>
      </c>
      <c r="F25" s="65">
        <v>10</v>
      </c>
      <c r="G25" s="66">
        <v>43360</v>
      </c>
      <c r="H25" s="68">
        <v>455.4</v>
      </c>
      <c r="I25" s="69">
        <v>0.4</v>
      </c>
      <c r="J25" s="66">
        <v>43151</v>
      </c>
      <c r="K25" s="67">
        <v>455.4</v>
      </c>
      <c r="L25" s="65">
        <v>0.4</v>
      </c>
      <c r="M25" s="66">
        <v>43153</v>
      </c>
      <c r="N25" s="70">
        <v>52.47</v>
      </c>
      <c r="O25" s="71">
        <v>1.66</v>
      </c>
      <c r="Q25" s="1">
        <v>1.579999999999984</v>
      </c>
      <c r="R25" s="6">
        <f t="shared" si="6"/>
        <v>0.3039999999999736</v>
      </c>
      <c r="T25" s="6">
        <f t="shared" si="7"/>
        <v>0.3039999999999736</v>
      </c>
    </row>
    <row r="26" spans="1:15" ht="18" customHeight="1">
      <c r="A26" s="63"/>
      <c r="B26" s="67"/>
      <c r="C26" s="65"/>
      <c r="D26" s="66"/>
      <c r="E26" s="67"/>
      <c r="F26" s="65"/>
      <c r="G26" s="66"/>
      <c r="H26" s="67"/>
      <c r="I26" s="65"/>
      <c r="J26" s="66"/>
      <c r="K26" s="67"/>
      <c r="L26" s="65"/>
      <c r="M26" s="66"/>
      <c r="N26" s="70"/>
      <c r="O26" s="71"/>
    </row>
    <row r="27" spans="1:15" ht="18" customHeight="1">
      <c r="A27" s="63"/>
      <c r="B27" s="67"/>
      <c r="C27" s="65"/>
      <c r="D27" s="66"/>
      <c r="E27" s="85"/>
      <c r="F27" s="65"/>
      <c r="G27" s="66"/>
      <c r="H27" s="67"/>
      <c r="I27" s="65"/>
      <c r="J27" s="66"/>
      <c r="K27" s="67"/>
      <c r="L27" s="65"/>
      <c r="M27" s="66"/>
      <c r="N27" s="70"/>
      <c r="O27" s="71"/>
    </row>
    <row r="28" spans="1:15" ht="18" customHeight="1">
      <c r="A28" s="63"/>
      <c r="B28" s="67"/>
      <c r="C28" s="65"/>
      <c r="D28" s="66"/>
      <c r="E28" s="67"/>
      <c r="F28" s="65"/>
      <c r="G28" s="66"/>
      <c r="H28" s="67"/>
      <c r="I28" s="65"/>
      <c r="J28" s="66"/>
      <c r="K28" s="67"/>
      <c r="L28" s="65"/>
      <c r="M28" s="66"/>
      <c r="N28" s="70"/>
      <c r="O28" s="71"/>
    </row>
    <row r="29" spans="1:15" ht="18" customHeight="1">
      <c r="A29" s="63"/>
      <c r="B29" s="67"/>
      <c r="C29" s="65"/>
      <c r="D29" s="66"/>
      <c r="E29" s="67"/>
      <c r="F29" s="65"/>
      <c r="G29" s="66"/>
      <c r="H29" s="67"/>
      <c r="I29" s="65"/>
      <c r="J29" s="66"/>
      <c r="K29" s="67"/>
      <c r="L29" s="65"/>
      <c r="M29" s="66"/>
      <c r="N29" s="70"/>
      <c r="O29" s="71"/>
    </row>
    <row r="30" spans="1:15" ht="18" customHeight="1">
      <c r="A30" s="63"/>
      <c r="B30" s="67"/>
      <c r="C30" s="65"/>
      <c r="D30" s="66"/>
      <c r="E30" s="67"/>
      <c r="F30" s="65"/>
      <c r="G30" s="66"/>
      <c r="H30" s="67"/>
      <c r="I30" s="65"/>
      <c r="J30" s="66"/>
      <c r="K30" s="67"/>
      <c r="L30" s="65"/>
      <c r="M30" s="66"/>
      <c r="N30" s="70"/>
      <c r="O30" s="71"/>
    </row>
    <row r="31" spans="1:15" ht="18" customHeight="1">
      <c r="A31" s="63"/>
      <c r="B31" s="67"/>
      <c r="C31" s="65"/>
      <c r="D31" s="66"/>
      <c r="E31" s="67"/>
      <c r="F31" s="65"/>
      <c r="G31" s="66"/>
      <c r="H31" s="67"/>
      <c r="I31" s="65"/>
      <c r="J31" s="66"/>
      <c r="K31" s="67"/>
      <c r="L31" s="65"/>
      <c r="M31" s="66"/>
      <c r="N31" s="70"/>
      <c r="O31" s="71"/>
    </row>
    <row r="32" spans="1:15" ht="18" customHeight="1">
      <c r="A32" s="63"/>
      <c r="B32" s="67"/>
      <c r="C32" s="65"/>
      <c r="D32" s="86"/>
      <c r="E32" s="67"/>
      <c r="F32" s="65"/>
      <c r="G32" s="66"/>
      <c r="H32" s="67"/>
      <c r="I32" s="65"/>
      <c r="J32" s="66"/>
      <c r="K32" s="67"/>
      <c r="L32" s="65"/>
      <c r="M32" s="66"/>
      <c r="N32" s="87"/>
      <c r="O32" s="88"/>
    </row>
    <row r="33" spans="1:15" ht="18" customHeight="1">
      <c r="A33" s="63"/>
      <c r="B33" s="67"/>
      <c r="C33" s="65"/>
      <c r="D33" s="86"/>
      <c r="E33" s="67"/>
      <c r="F33" s="65"/>
      <c r="G33" s="86"/>
      <c r="H33" s="67"/>
      <c r="I33" s="65"/>
      <c r="J33" s="66"/>
      <c r="K33" s="67"/>
      <c r="L33" s="65"/>
      <c r="M33" s="66"/>
      <c r="N33" s="70"/>
      <c r="O33" s="71"/>
    </row>
    <row r="34" spans="1:15" ht="18" customHeight="1">
      <c r="A34" s="63"/>
      <c r="B34" s="67"/>
      <c r="C34" s="65"/>
      <c r="D34" s="86"/>
      <c r="E34" s="67"/>
      <c r="F34" s="65"/>
      <c r="G34" s="86"/>
      <c r="H34" s="89"/>
      <c r="I34" s="69"/>
      <c r="J34" s="90"/>
      <c r="K34" s="67"/>
      <c r="L34" s="65"/>
      <c r="M34" s="86"/>
      <c r="N34" s="70"/>
      <c r="O34" s="71"/>
    </row>
    <row r="35" spans="1:15" ht="18" customHeight="1">
      <c r="A35" s="63"/>
      <c r="B35" s="67"/>
      <c r="C35" s="65"/>
      <c r="D35" s="86"/>
      <c r="E35" s="67"/>
      <c r="F35" s="65"/>
      <c r="G35" s="86"/>
      <c r="H35" s="89"/>
      <c r="I35" s="69"/>
      <c r="J35" s="88"/>
      <c r="K35" s="67"/>
      <c r="L35" s="65"/>
      <c r="M35" s="86"/>
      <c r="N35" s="70"/>
      <c r="O35" s="71"/>
    </row>
    <row r="36" spans="1:15" ht="18" customHeight="1">
      <c r="A36" s="63"/>
      <c r="B36" s="67"/>
      <c r="C36" s="65"/>
      <c r="D36" s="86"/>
      <c r="E36" s="67"/>
      <c r="F36" s="65"/>
      <c r="G36" s="86"/>
      <c r="H36" s="89"/>
      <c r="I36" s="69"/>
      <c r="J36" s="88"/>
      <c r="K36" s="67"/>
      <c r="L36" s="65"/>
      <c r="M36" s="86"/>
      <c r="N36" s="70"/>
      <c r="O36" s="71"/>
    </row>
    <row r="37" spans="1:15" ht="18" customHeight="1">
      <c r="A37" s="63"/>
      <c r="B37" s="67"/>
      <c r="C37" s="65"/>
      <c r="D37" s="86"/>
      <c r="E37" s="67"/>
      <c r="F37" s="65"/>
      <c r="G37" s="86"/>
      <c r="H37" s="67"/>
      <c r="I37" s="65"/>
      <c r="J37" s="86"/>
      <c r="K37" s="67"/>
      <c r="L37" s="65"/>
      <c r="M37" s="86"/>
      <c r="N37" s="70"/>
      <c r="O37" s="71"/>
    </row>
    <row r="38" spans="1:15" ht="18" customHeight="1">
      <c r="A38" s="63"/>
      <c r="B38" s="67"/>
      <c r="C38" s="65"/>
      <c r="D38" s="86"/>
      <c r="E38" s="67"/>
      <c r="F38" s="65"/>
      <c r="G38" s="86"/>
      <c r="H38" s="67"/>
      <c r="I38" s="65"/>
      <c r="J38" s="86"/>
      <c r="K38" s="67"/>
      <c r="L38" s="65"/>
      <c r="M38" s="86"/>
      <c r="N38" s="70"/>
      <c r="O38" s="71"/>
    </row>
    <row r="39" spans="1:15" ht="18" customHeight="1">
      <c r="A39" s="63"/>
      <c r="B39" s="67"/>
      <c r="C39" s="65"/>
      <c r="D39" s="86"/>
      <c r="E39" s="67"/>
      <c r="F39" s="65"/>
      <c r="G39" s="86"/>
      <c r="H39" s="67"/>
      <c r="I39" s="65"/>
      <c r="J39" s="86"/>
      <c r="K39" s="67"/>
      <c r="L39" s="65"/>
      <c r="M39" s="86"/>
      <c r="N39" s="70"/>
      <c r="O39" s="71"/>
    </row>
    <row r="40" spans="1:15" ht="18" customHeight="1">
      <c r="A40" s="63"/>
      <c r="B40" s="67"/>
      <c r="C40" s="65"/>
      <c r="D40" s="86"/>
      <c r="E40" s="67"/>
      <c r="F40" s="65"/>
      <c r="G40" s="86"/>
      <c r="H40" s="67"/>
      <c r="I40" s="65"/>
      <c r="J40" s="86"/>
      <c r="K40" s="67"/>
      <c r="L40" s="65"/>
      <c r="M40" s="86"/>
      <c r="N40" s="70"/>
      <c r="O40" s="71"/>
    </row>
    <row r="41" spans="1:15" ht="18" customHeight="1">
      <c r="A41" s="63"/>
      <c r="B41" s="67"/>
      <c r="C41" s="65"/>
      <c r="D41" s="86"/>
      <c r="E41" s="67"/>
      <c r="F41" s="65"/>
      <c r="G41" s="86"/>
      <c r="H41" s="67"/>
      <c r="I41" s="65"/>
      <c r="J41" s="86"/>
      <c r="K41" s="67"/>
      <c r="L41" s="65"/>
      <c r="M41" s="86"/>
      <c r="N41" s="70"/>
      <c r="O41" s="71"/>
    </row>
    <row r="42" spans="1:15" ht="18" customHeight="1">
      <c r="A42" s="63"/>
      <c r="B42" s="67"/>
      <c r="C42" s="91" t="s">
        <v>20</v>
      </c>
      <c r="D42" s="86"/>
      <c r="E42" s="67"/>
      <c r="F42" s="65"/>
      <c r="G42" s="86"/>
      <c r="H42" s="89"/>
      <c r="I42" s="69"/>
      <c r="J42" s="88"/>
      <c r="K42" s="67"/>
      <c r="L42" s="65"/>
      <c r="M42" s="86"/>
      <c r="N42" s="70"/>
      <c r="O42" s="71"/>
    </row>
    <row r="43" spans="1:15" ht="18" customHeight="1">
      <c r="A43" s="92"/>
      <c r="B43" s="93"/>
      <c r="C43" s="94"/>
      <c r="D43" s="95"/>
      <c r="E43" s="93"/>
      <c r="F43" s="94"/>
      <c r="G43" s="95"/>
      <c r="H43" s="93"/>
      <c r="I43" s="94"/>
      <c r="J43" s="95"/>
      <c r="K43" s="93"/>
      <c r="L43" s="94"/>
      <c r="M43" s="95"/>
      <c r="N43" s="96"/>
      <c r="O43" s="97"/>
    </row>
  </sheetData>
  <sheetProtection/>
  <printOptions/>
  <pageMargins left="0.6299212598425197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2010-12-01T03:03:54Z</cp:lastPrinted>
  <dcterms:created xsi:type="dcterms:W3CDTF">1994-01-31T08:04:27Z</dcterms:created>
  <dcterms:modified xsi:type="dcterms:W3CDTF">2018-06-19T07:41:52Z</dcterms:modified>
  <cp:category/>
  <cp:version/>
  <cp:contentType/>
  <cp:contentStatus/>
</cp:coreProperties>
</file>