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9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<sst xmlns="http://schemas.openxmlformats.org/spreadsheetml/2006/main" count="32" uniqueCount="28">
  <si>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</si>
  <si>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บ้านแม่หวาน  อ.ดอยสะเก็ด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</si>
  <si>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</si>
  <si>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</si>
  <si>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</si>
  <si>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</si>
  <si>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</si>
  <si>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</si>
  <si>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</si>
  <si>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</si>
  <si>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</si>
  <si>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</si>
  <si>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</si>
  <si>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</si>
  <si>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</si>
  <si>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</si>
  <si>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</si>
  <si>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</si>
  <si>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</si>
  <si>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</si>
  <si>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</si>
  <si>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</si>
  <si>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</si>
  <si>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</si>
  <si>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136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</si>
  <si>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</si>
  <si>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:น้ำแม่กวง P.79</t>
  </si>
  <si>
    <t>ปริมาณน้ำเฉลี่ย 48.27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</si>
</sst>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79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39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215"/>
          <c:w val="0.93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กราฟปริมาณน้ำรายปี!$B$3:$B$25</c:f>
              <c:numCache/>
            </c:numRef>
          </c:val>
        </c:ser>
        <c:axId val="62272559"/>
        <c:axId val="23582120"/>
      </c:barChart>
      <c:lineChart>
        <c:grouping val="standard"/>
        <c:varyColors val="0"/>
        <c:ser>
          <c:idx val="0"/>
          <c:order val="1"/>
          <c:tx>
            <c:v>ปริมาณน้ำเฉลี่ย 48.27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กราฟปริมาณน้ำรายปี!$C$3:$C$25</c:f>
              <c:numCache/>
            </c:numRef>
          </c:val>
          <c:smooth val="0"/>
        </c:ser>
        <c:axId val="62272559"/>
        <c:axId val="23582120"/>
      </c:lineChart>
      <c:dateAx>
        <c:axId val="62272559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3582120"/>
        <c:crosses val="autoZero"/>
        <c:auto val="0"/>
        <c:baseTimeUnit val="years"/>
        <c:majorUnit val="2"/>
        <c:majorTimeUnit val="years"/>
        <c:minorUnit val="17"/>
        <c:minorTimeUnit val="days"/>
        <c:noMultiLvlLbl val="0"/>
      </c:dateAx>
      <c:valAx>
        <c:axId val="2358212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2272559"/>
        <c:crossesAt val="1"/>
        <c:crossBetween val="between"/>
        <c:dispUnits/>
        <c:majorUnit val="30"/>
        <c:minorUnit val="1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8475"/>
          <c:y val="0.18925"/>
          <c:w val="0.251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76200</xdr:rowOff>
    </xdr:from>
    <xdr:to>
      <xdr:col>17</xdr:col>
      <xdr:colOff>542925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733675" y="552450"/>
        <a:ext cx="8458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9">
      <selection activeCell="R26" sqref="R2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1"/>
      <c r="C4" s="38"/>
      <c r="D4" s="38"/>
      <c r="E4" s="38"/>
      <c r="F4" s="38"/>
      <c r="G4" s="38"/>
      <c r="H4" s="38"/>
      <c r="I4" s="38"/>
      <c r="J4" s="38"/>
      <c r="K4" s="38"/>
      <c r="L4" s="38"/>
      <c r="M4" s="41"/>
      <c r="N4" s="7" t="s">
        <v>2</v>
      </c>
      <c r="O4" s="7" t="s">
        <v>3</v>
      </c>
    </row>
    <row r="5" spans="1:15" ht="23.25" customHeight="1">
      <c r="A5" s="8" t="s">
        <v>4</v>
      </c>
      <c r="B5" s="20" t="s">
        <v>5</v>
      </c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20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2"/>
      <c r="C6" s="40"/>
      <c r="D6" s="40"/>
      <c r="E6" s="40"/>
      <c r="F6" s="40"/>
      <c r="G6" s="40"/>
      <c r="H6" s="40"/>
      <c r="I6" s="40"/>
      <c r="J6" s="40"/>
      <c r="K6" s="40"/>
      <c r="L6" s="40"/>
      <c r="M6" s="42"/>
      <c r="N6" s="11" t="s">
        <v>20</v>
      </c>
      <c r="O6" s="12" t="s">
        <v>21</v>
      </c>
    </row>
    <row r="7" spans="1:15" ht="18" customHeight="1">
      <c r="A7" s="46">
        <v>2544</v>
      </c>
      <c r="B7" s="43">
        <v>0.673</v>
      </c>
      <c r="C7" s="13">
        <v>3.074</v>
      </c>
      <c r="D7" s="13">
        <v>3.532</v>
      </c>
      <c r="E7" s="13">
        <v>6.71</v>
      </c>
      <c r="F7" s="13">
        <v>15.972</v>
      </c>
      <c r="G7" s="13">
        <v>12.858</v>
      </c>
      <c r="H7" s="13">
        <v>9.941</v>
      </c>
      <c r="I7" s="13">
        <v>6.513</v>
      </c>
      <c r="J7" s="13">
        <v>3.401</v>
      </c>
      <c r="K7" s="13">
        <v>2.271</v>
      </c>
      <c r="L7" s="13">
        <v>1.228</v>
      </c>
      <c r="M7" s="50">
        <v>0.532</v>
      </c>
      <c r="N7" s="52">
        <v>66.704</v>
      </c>
      <c r="O7" s="52">
        <v>2.12</v>
      </c>
    </row>
    <row r="8" spans="1:15" ht="18" customHeight="1">
      <c r="A8" s="47">
        <v>2545</v>
      </c>
      <c r="B8" s="44">
        <v>0.556</v>
      </c>
      <c r="C8" s="14">
        <v>3.021</v>
      </c>
      <c r="D8" s="14">
        <v>2.777</v>
      </c>
      <c r="E8" s="14">
        <v>2.144</v>
      </c>
      <c r="F8" s="14">
        <v>3.752</v>
      </c>
      <c r="G8" s="14">
        <v>14.99</v>
      </c>
      <c r="H8" s="14">
        <v>6.812</v>
      </c>
      <c r="I8" s="14">
        <v>8.82</v>
      </c>
      <c r="J8" s="14">
        <v>4.084</v>
      </c>
      <c r="K8" s="14">
        <v>2.845</v>
      </c>
      <c r="L8" s="14">
        <v>1.839</v>
      </c>
      <c r="M8" s="51">
        <v>1.41</v>
      </c>
      <c r="N8" s="53">
        <v>53.05</v>
      </c>
      <c r="O8" s="54">
        <f aca="true" t="shared" si="0" ref="O8:O29">+N8*0.0317097</f>
        <v>1.682199585</v>
      </c>
    </row>
    <row r="9" spans="1:15" ht="18" customHeight="1">
      <c r="A9" s="47">
        <v>2546</v>
      </c>
      <c r="B9" s="44">
        <v>0.815</v>
      </c>
      <c r="C9" s="14">
        <v>1.554</v>
      </c>
      <c r="D9" s="14">
        <v>1.871</v>
      </c>
      <c r="E9" s="14">
        <v>2.956</v>
      </c>
      <c r="F9" s="14">
        <v>7.126</v>
      </c>
      <c r="G9" s="14">
        <v>8.761</v>
      </c>
      <c r="H9" s="14">
        <v>2.812</v>
      </c>
      <c r="I9" s="14">
        <v>1.379</v>
      </c>
      <c r="J9" s="14">
        <v>0.838</v>
      </c>
      <c r="K9" s="14">
        <v>0.645</v>
      </c>
      <c r="L9" s="14">
        <v>0.428</v>
      </c>
      <c r="M9" s="51">
        <v>0.219</v>
      </c>
      <c r="N9" s="53">
        <v>29.405</v>
      </c>
      <c r="O9" s="54">
        <f t="shared" si="0"/>
        <v>0.9324237285</v>
      </c>
    </row>
    <row r="10" spans="1:15" ht="18" customHeight="1">
      <c r="A10" s="47">
        <v>2547</v>
      </c>
      <c r="B10" s="44">
        <v>0.337</v>
      </c>
      <c r="C10" s="14">
        <v>1.956</v>
      </c>
      <c r="D10" s="14">
        <v>2.169</v>
      </c>
      <c r="E10" s="14">
        <v>5.314</v>
      </c>
      <c r="F10" s="14">
        <v>5.857</v>
      </c>
      <c r="G10" s="14">
        <v>13.478</v>
      </c>
      <c r="H10" s="14">
        <v>5.24</v>
      </c>
      <c r="I10" s="14">
        <v>2.201</v>
      </c>
      <c r="J10" s="14">
        <v>1.712</v>
      </c>
      <c r="K10" s="14">
        <v>1.318</v>
      </c>
      <c r="L10" s="14">
        <v>0.877</v>
      </c>
      <c r="M10" s="51">
        <v>0.931</v>
      </c>
      <c r="N10" s="55">
        <f>SUM(B10:M10)</f>
        <v>41.39</v>
      </c>
      <c r="O10" s="54">
        <f t="shared" si="0"/>
        <v>1.312464483</v>
      </c>
    </row>
    <row r="11" spans="1:15" ht="18" customHeight="1">
      <c r="A11" s="47">
        <v>2548</v>
      </c>
      <c r="B11" s="44">
        <v>1.6467839999999994</v>
      </c>
      <c r="C11" s="14">
        <v>2.1332159999999996</v>
      </c>
      <c r="D11" s="14">
        <v>3.77568</v>
      </c>
      <c r="E11" s="14">
        <v>12.146111999999999</v>
      </c>
      <c r="F11" s="14">
        <v>12.02688</v>
      </c>
      <c r="G11" s="14">
        <v>18.385056000000002</v>
      </c>
      <c r="H11" s="14">
        <v>14.360543999999999</v>
      </c>
      <c r="I11" s="14">
        <v>11.88</v>
      </c>
      <c r="J11" s="14">
        <v>4.077216</v>
      </c>
      <c r="K11" s="14">
        <v>2.9963519999999995</v>
      </c>
      <c r="L11" s="14">
        <v>1.9768320000000006</v>
      </c>
      <c r="M11" s="51">
        <v>1.7107199999999998</v>
      </c>
      <c r="N11" s="55">
        <v>87.115392</v>
      </c>
      <c r="O11" s="54">
        <f t="shared" si="0"/>
        <v>2.7624029457024</v>
      </c>
    </row>
    <row r="12" spans="1:15" ht="18" customHeight="1">
      <c r="A12" s="47">
        <v>2549</v>
      </c>
      <c r="B12" s="44">
        <v>1.9405440000000003</v>
      </c>
      <c r="C12" s="14">
        <v>3.154464</v>
      </c>
      <c r="D12" s="14">
        <v>3.081888</v>
      </c>
      <c r="E12" s="14">
        <v>6.030720000000022</v>
      </c>
      <c r="F12" s="14">
        <v>5.532192000000002</v>
      </c>
      <c r="G12" s="14">
        <v>5.643647999999999</v>
      </c>
      <c r="H12" s="14">
        <v>6.2821440000000015</v>
      </c>
      <c r="I12" s="14">
        <v>3.756671999999999</v>
      </c>
      <c r="J12" s="14">
        <v>3.3099839999999996</v>
      </c>
      <c r="K12" s="14">
        <v>2.571264000000002</v>
      </c>
      <c r="L12" s="14">
        <v>1.7081280000000003</v>
      </c>
      <c r="M12" s="51">
        <v>1.3633920000000002</v>
      </c>
      <c r="N12" s="55">
        <v>44.37504000000002</v>
      </c>
      <c r="O12" s="54">
        <f t="shared" si="0"/>
        <v>1.4071192058880007</v>
      </c>
    </row>
    <row r="13" spans="1:15" ht="18" customHeight="1">
      <c r="A13" s="47">
        <v>2550</v>
      </c>
      <c r="B13" s="44">
        <v>1.135296</v>
      </c>
      <c r="C13" s="14">
        <v>2.8684800000000013</v>
      </c>
      <c r="D13" s="14">
        <v>3.381696</v>
      </c>
      <c r="E13" s="14">
        <v>2.928787199999984</v>
      </c>
      <c r="F13" s="14">
        <v>4.269024000000001</v>
      </c>
      <c r="G13" s="14">
        <v>5.5235520000000005</v>
      </c>
      <c r="H13" s="14">
        <v>4.198176</v>
      </c>
      <c r="I13" s="14">
        <v>2.4874560000000003</v>
      </c>
      <c r="J13" s="14">
        <v>1.895615999999999</v>
      </c>
      <c r="K13" s="14">
        <v>1.5526079999999993</v>
      </c>
      <c r="L13" s="14">
        <v>1.3525056000000082</v>
      </c>
      <c r="M13" s="51">
        <v>1.2242880000000003</v>
      </c>
      <c r="N13" s="55">
        <v>32.8174848</v>
      </c>
      <c r="O13" s="54">
        <f t="shared" si="0"/>
        <v>1.0406325977625601</v>
      </c>
    </row>
    <row r="14" spans="1:15" ht="18" customHeight="1">
      <c r="A14" s="47">
        <v>2551</v>
      </c>
      <c r="B14" s="44">
        <v>0.5296320000000002</v>
      </c>
      <c r="C14" s="14">
        <v>1.2389760000000003</v>
      </c>
      <c r="D14" s="14">
        <v>1.6390080000000005</v>
      </c>
      <c r="E14" s="14">
        <v>4.342463999999999</v>
      </c>
      <c r="F14" s="14">
        <v>5.889887999999999</v>
      </c>
      <c r="G14" s="14">
        <v>10.961568000000002</v>
      </c>
      <c r="H14" s="14">
        <v>8.902655999999999</v>
      </c>
      <c r="I14" s="14">
        <v>6.407424000000001</v>
      </c>
      <c r="J14" s="14">
        <v>4.299263999999999</v>
      </c>
      <c r="K14" s="14">
        <v>4.6414079999999975</v>
      </c>
      <c r="L14" s="14">
        <v>1.766016000000001</v>
      </c>
      <c r="M14" s="51">
        <v>1.320192000000001</v>
      </c>
      <c r="N14" s="55">
        <v>51.938496</v>
      </c>
      <c r="O14" s="54">
        <f t="shared" si="0"/>
        <v>1.6469541266112</v>
      </c>
    </row>
    <row r="15" spans="1:15" ht="18" customHeight="1">
      <c r="A15" s="47">
        <v>2552</v>
      </c>
      <c r="B15" s="44">
        <v>1.23984</v>
      </c>
      <c r="C15" s="14">
        <v>2.170368</v>
      </c>
      <c r="D15" s="14">
        <v>2.9695680000000007</v>
      </c>
      <c r="E15" s="14">
        <v>3.272832000000001</v>
      </c>
      <c r="F15" s="14">
        <v>3.3886080000000014</v>
      </c>
      <c r="G15" s="14">
        <v>10.641024000000002</v>
      </c>
      <c r="H15" s="14">
        <v>5.044895999999998</v>
      </c>
      <c r="I15" s="14">
        <v>1.8705599999999998</v>
      </c>
      <c r="J15" s="14">
        <v>1.1180159999999997</v>
      </c>
      <c r="K15" s="14">
        <v>0.716256</v>
      </c>
      <c r="L15" s="14">
        <v>0.36115199999999986</v>
      </c>
      <c r="M15" s="51">
        <v>0.25056000000000006</v>
      </c>
      <c r="N15" s="55">
        <v>33.04368</v>
      </c>
      <c r="O15" s="54">
        <f t="shared" si="0"/>
        <v>1.0478051796960002</v>
      </c>
    </row>
    <row r="16" spans="1:15" ht="18" customHeight="1">
      <c r="A16" s="47">
        <v>2553</v>
      </c>
      <c r="B16" s="44">
        <v>0.1347840000000001</v>
      </c>
      <c r="C16" s="14">
        <v>0.33696000000000004</v>
      </c>
      <c r="D16" s="14">
        <v>0.33609599999999995</v>
      </c>
      <c r="E16" s="14">
        <v>1.2139199999999999</v>
      </c>
      <c r="F16" s="14">
        <v>17.875296</v>
      </c>
      <c r="G16" s="14">
        <v>13.657248</v>
      </c>
      <c r="H16" s="14">
        <v>10.266912000000003</v>
      </c>
      <c r="I16" s="14">
        <v>4.677696000000002</v>
      </c>
      <c r="J16" s="14">
        <v>2.594592000000001</v>
      </c>
      <c r="K16" s="14">
        <v>1.7254079999999998</v>
      </c>
      <c r="L16" s="14">
        <v>0.8830080000000002</v>
      </c>
      <c r="M16" s="51">
        <v>0.9478080000000004</v>
      </c>
      <c r="N16" s="55">
        <v>54.64972800000001</v>
      </c>
      <c r="O16" s="54">
        <f t="shared" si="0"/>
        <v>1.7329264799616004</v>
      </c>
    </row>
    <row r="17" spans="1:15" ht="18" customHeight="1">
      <c r="A17" s="47">
        <v>2554</v>
      </c>
      <c r="B17" s="44">
        <v>3.475008</v>
      </c>
      <c r="C17" s="14">
        <v>7.449408</v>
      </c>
      <c r="D17" s="14">
        <v>9.014976000000003</v>
      </c>
      <c r="E17" s="14">
        <v>7.490016000000002</v>
      </c>
      <c r="F17" s="14">
        <v>15.977087999999998</v>
      </c>
      <c r="G17" s="14">
        <v>10.325664000000002</v>
      </c>
      <c r="H17" s="14">
        <v>6.965568000000002</v>
      </c>
      <c r="I17" s="14">
        <v>3.851711999999999</v>
      </c>
      <c r="J17" s="14">
        <v>3.9692159999999994</v>
      </c>
      <c r="K17" s="14">
        <v>4.017600000000001</v>
      </c>
      <c r="L17" s="14">
        <v>3.7584</v>
      </c>
      <c r="M17" s="51">
        <v>4.017600000000001</v>
      </c>
      <c r="N17" s="55">
        <v>80.31225599999999</v>
      </c>
      <c r="O17" s="54">
        <f t="shared" si="0"/>
        <v>2.5466775440831997</v>
      </c>
    </row>
    <row r="18" spans="1:15" ht="18" customHeight="1">
      <c r="A18" s="47">
        <v>2555</v>
      </c>
      <c r="B18" s="44">
        <v>2.517696000000002</v>
      </c>
      <c r="C18" s="14">
        <v>4.805567999999999</v>
      </c>
      <c r="D18" s="14">
        <v>4.273344</v>
      </c>
      <c r="E18" s="14">
        <v>5.815583999999998</v>
      </c>
      <c r="F18" s="14">
        <v>7.972128000000001</v>
      </c>
      <c r="G18" s="14">
        <v>10.649664000000003</v>
      </c>
      <c r="H18" s="14">
        <v>6.136127999999999</v>
      </c>
      <c r="I18" s="14">
        <v>3.5216640000000012</v>
      </c>
      <c r="J18" s="14">
        <v>2.477952</v>
      </c>
      <c r="K18" s="14">
        <v>2.0494079999999997</v>
      </c>
      <c r="L18" s="14">
        <v>1.9215360000000006</v>
      </c>
      <c r="M18" s="51">
        <v>1.6830720000000003</v>
      </c>
      <c r="N18" s="55">
        <v>53.82374400000001</v>
      </c>
      <c r="O18" s="54">
        <f t="shared" si="0"/>
        <v>1.7067347751168005</v>
      </c>
    </row>
    <row r="19" spans="1:15" ht="18" customHeight="1">
      <c r="A19" s="47">
        <v>2556</v>
      </c>
      <c r="B19" s="44">
        <v>1.8092160000000002</v>
      </c>
      <c r="C19" s="14">
        <v>2.2515839999999985</v>
      </c>
      <c r="D19" s="14">
        <v>3.0239999999999996</v>
      </c>
      <c r="E19" s="14">
        <v>4.267296000000001</v>
      </c>
      <c r="F19" s="14">
        <v>7.132319999999999</v>
      </c>
      <c r="G19" s="14">
        <v>9.499680000000001</v>
      </c>
      <c r="H19" s="14">
        <v>12.602303999999997</v>
      </c>
      <c r="I19" s="14">
        <v>5.268672000000003</v>
      </c>
      <c r="J19" s="14">
        <v>2.536703999999999</v>
      </c>
      <c r="K19" s="14">
        <v>1.3530240000000004</v>
      </c>
      <c r="L19" s="14">
        <v>1.1266560000000005</v>
      </c>
      <c r="M19" s="51">
        <v>1.2709440000000012</v>
      </c>
      <c r="N19" s="55">
        <v>52.1424</v>
      </c>
      <c r="O19" s="54">
        <f t="shared" si="0"/>
        <v>1.6534198612800002</v>
      </c>
    </row>
    <row r="20" spans="1:15" ht="18" customHeight="1">
      <c r="A20" s="47">
        <v>2557</v>
      </c>
      <c r="B20" s="44">
        <v>1.01952</v>
      </c>
      <c r="C20" s="14">
        <v>2.2412160000000005</v>
      </c>
      <c r="D20" s="14">
        <v>3.6728640000000006</v>
      </c>
      <c r="E20" s="14">
        <v>6.775488000000003</v>
      </c>
      <c r="F20" s="14">
        <v>7.228224000000001</v>
      </c>
      <c r="G20" s="14">
        <v>7.573823999999999</v>
      </c>
      <c r="H20" s="14">
        <v>4.297536</v>
      </c>
      <c r="I20" s="14">
        <v>3.7687680000000015</v>
      </c>
      <c r="J20" s="14">
        <v>2.4883199999999985</v>
      </c>
      <c r="K20" s="14">
        <v>2.804543999999999</v>
      </c>
      <c r="L20" s="14">
        <v>2.1945599999999987</v>
      </c>
      <c r="M20" s="51">
        <v>2.3500799999999997</v>
      </c>
      <c r="N20" s="55">
        <v>46.414944</v>
      </c>
      <c r="O20" s="54">
        <f t="shared" si="0"/>
        <v>1.4718039497568</v>
      </c>
    </row>
    <row r="21" spans="1:15" ht="18" customHeight="1">
      <c r="A21" s="47">
        <v>2558</v>
      </c>
      <c r="B21" s="44">
        <v>1.1352959999999996</v>
      </c>
      <c r="C21" s="14">
        <v>1.1508479999999999</v>
      </c>
      <c r="D21" s="14">
        <v>1.1292480000000003</v>
      </c>
      <c r="E21" s="14">
        <v>2.283552</v>
      </c>
      <c r="F21" s="14">
        <v>4.402944</v>
      </c>
      <c r="G21" s="14">
        <v>2.995488000000001</v>
      </c>
      <c r="H21" s="14">
        <v>4.0607999999999995</v>
      </c>
      <c r="I21" s="14">
        <v>2.984255999999999</v>
      </c>
      <c r="J21" s="14">
        <v>1.7573759999999998</v>
      </c>
      <c r="K21" s="14">
        <v>1.3512960000000003</v>
      </c>
      <c r="L21" s="14">
        <v>1.80143999999998</v>
      </c>
      <c r="M21" s="51">
        <v>1.8420480000000001</v>
      </c>
      <c r="N21" s="55">
        <v>26.894591999999978</v>
      </c>
      <c r="O21" s="54">
        <f t="shared" si="0"/>
        <v>0.8528194439423993</v>
      </c>
    </row>
    <row r="22" spans="1:15" ht="18" customHeight="1">
      <c r="A22" s="47">
        <v>2559</v>
      </c>
      <c r="B22" s="44">
        <v>0.653184</v>
      </c>
      <c r="C22" s="14">
        <v>1.677888000000001</v>
      </c>
      <c r="D22" s="14">
        <v>4.741632000000001</v>
      </c>
      <c r="E22" s="14">
        <v>5.672160000000001</v>
      </c>
      <c r="F22" s="14">
        <v>5.6808000000000005</v>
      </c>
      <c r="G22" s="14">
        <v>5.815584000000001</v>
      </c>
      <c r="H22" s="14">
        <v>2.3846400000000005</v>
      </c>
      <c r="I22" s="14">
        <v>2.481408</v>
      </c>
      <c r="J22" s="14">
        <v>1.0151999999999994</v>
      </c>
      <c r="K22" s="14">
        <v>1.003968</v>
      </c>
      <c r="L22" s="14">
        <v>0.8225279999999998</v>
      </c>
      <c r="M22" s="51">
        <v>0.6073919999999999</v>
      </c>
      <c r="N22" s="55">
        <v>32.556384</v>
      </c>
      <c r="O22" s="54">
        <f t="shared" si="0"/>
        <v>1.0323531697248</v>
      </c>
    </row>
    <row r="23" spans="1:15" ht="18" customHeight="1">
      <c r="A23" s="47">
        <v>2560</v>
      </c>
      <c r="B23" s="44">
        <v>0.3792960000000001</v>
      </c>
      <c r="C23" s="14">
        <v>3.289248</v>
      </c>
      <c r="D23" s="14">
        <v>2.3639039999999993</v>
      </c>
      <c r="E23" s="14">
        <v>5.069952000000001</v>
      </c>
      <c r="F23" s="14">
        <v>5.829408000000001</v>
      </c>
      <c r="G23" s="14">
        <v>8.430048</v>
      </c>
      <c r="H23" s="14">
        <v>8.807616000000001</v>
      </c>
      <c r="I23" s="14">
        <v>3.592512</v>
      </c>
      <c r="J23" s="14">
        <v>2.196288000000001</v>
      </c>
      <c r="K23" s="14">
        <v>1.8161280000000009</v>
      </c>
      <c r="L23" s="14">
        <v>1.4515199999999997</v>
      </c>
      <c r="M23" s="51">
        <v>1.5552000000000001</v>
      </c>
      <c r="N23" s="55">
        <v>44.78112</v>
      </c>
      <c r="O23" s="54">
        <f t="shared" si="0"/>
        <v>1.419995880864</v>
      </c>
    </row>
    <row r="24" spans="1:15" ht="18" customHeight="1">
      <c r="A24" s="47">
        <v>2561</v>
      </c>
      <c r="B24" s="44">
        <v>1.4048639999999997</v>
      </c>
      <c r="C24" s="14">
        <v>3.055104</v>
      </c>
      <c r="D24" s="14">
        <v>3.1795200000000006</v>
      </c>
      <c r="E24" s="14">
        <v>3.6711360000000006</v>
      </c>
      <c r="F24" s="14">
        <v>7.960895999999998</v>
      </c>
      <c r="G24" s="14">
        <v>6.063552000000001</v>
      </c>
      <c r="H24" s="14">
        <v>5.858783999999999</v>
      </c>
      <c r="I24" s="14">
        <v>3.7108800000000004</v>
      </c>
      <c r="J24" s="14">
        <v>2.649023999999999</v>
      </c>
      <c r="K24" s="14">
        <v>2.524607999999999</v>
      </c>
      <c r="L24" s="14">
        <v>1.9025279999999989</v>
      </c>
      <c r="M24" s="51">
        <v>1.6415999999999997</v>
      </c>
      <c r="N24" s="55">
        <v>43.622496</v>
      </c>
      <c r="O24" s="54">
        <f t="shared" si="0"/>
        <v>1.3832562614112</v>
      </c>
    </row>
    <row r="25" spans="1:15" ht="18" customHeight="1">
      <c r="A25" s="47">
        <v>2562</v>
      </c>
      <c r="B25" s="44">
        <v>1.1162880000000002</v>
      </c>
      <c r="C25" s="14">
        <v>2.3483519999999998</v>
      </c>
      <c r="D25" s="14">
        <v>2.495232</v>
      </c>
      <c r="E25" s="14">
        <v>3.2616</v>
      </c>
      <c r="F25" s="14">
        <v>6.048000000000003</v>
      </c>
      <c r="G25" s="14">
        <v>3.805920000000002</v>
      </c>
      <c r="H25" s="14">
        <v>2.3846400000000005</v>
      </c>
      <c r="I25" s="14">
        <v>2.0373120000000005</v>
      </c>
      <c r="J25" s="14">
        <v>2.089152000000001</v>
      </c>
      <c r="K25" s="14">
        <v>0.8277120000000002</v>
      </c>
      <c r="L25" s="14">
        <v>0.7274880000000006</v>
      </c>
      <c r="M25" s="51">
        <v>1.2977279999999998</v>
      </c>
      <c r="N25" s="55">
        <v>28.43942400000001</v>
      </c>
      <c r="O25" s="54">
        <f t="shared" si="0"/>
        <v>0.9018056032128003</v>
      </c>
    </row>
    <row r="26" spans="1:15" ht="18" customHeight="1">
      <c r="A26" s="47">
        <v>2563</v>
      </c>
      <c r="B26" s="44">
        <v>8.450783999999997</v>
      </c>
      <c r="C26" s="14">
        <v>4.2768000000000015</v>
      </c>
      <c r="D26" s="14">
        <v>1.095552</v>
      </c>
      <c r="E26" s="14">
        <v>2.378592</v>
      </c>
      <c r="F26" s="14">
        <v>14.239583999999997</v>
      </c>
      <c r="G26" s="14">
        <v>7.384607999999999</v>
      </c>
      <c r="H26" s="14">
        <v>4.572287999999999</v>
      </c>
      <c r="I26" s="14">
        <v>4.273344</v>
      </c>
      <c r="J26" s="14">
        <v>16.721856000000006</v>
      </c>
      <c r="K26" s="14">
        <v>14.447807999999998</v>
      </c>
      <c r="L26" s="14">
        <v>1.016063999999999</v>
      </c>
      <c r="M26" s="51">
        <v>0.6186240000000004</v>
      </c>
      <c r="N26" s="55">
        <v>79.47590399999999</v>
      </c>
      <c r="O26" s="54">
        <f t="shared" si="0"/>
        <v>2.5201570730687997</v>
      </c>
    </row>
    <row r="27" spans="1:15" ht="18" customHeight="1">
      <c r="A27" s="47">
        <v>2564</v>
      </c>
      <c r="B27" s="44">
        <v>1.2890880000000002</v>
      </c>
      <c r="C27" s="14">
        <v>0.5192640000000001</v>
      </c>
      <c r="D27" s="14">
        <v>1.1568960000000001</v>
      </c>
      <c r="E27" s="14">
        <v>3.302208000000001</v>
      </c>
      <c r="F27" s="14">
        <v>8.041248</v>
      </c>
      <c r="G27" s="14">
        <v>7.017408</v>
      </c>
      <c r="H27" s="14">
        <v>12.187584000000001</v>
      </c>
      <c r="I27" s="14">
        <v>8.332415999999995</v>
      </c>
      <c r="J27" s="14">
        <v>1.0065599999999992</v>
      </c>
      <c r="K27" s="14">
        <v>0.9763200000000002</v>
      </c>
      <c r="L27" s="14">
        <v>0.8225279999999998</v>
      </c>
      <c r="M27" s="51">
        <v>0.8890560000000001</v>
      </c>
      <c r="N27" s="55">
        <v>45.540576</v>
      </c>
      <c r="O27" s="54">
        <f t="shared" si="0"/>
        <v>1.4440780027872</v>
      </c>
    </row>
    <row r="28" spans="1:15" ht="18" customHeight="1">
      <c r="A28" s="47">
        <v>2565</v>
      </c>
      <c r="B28" s="44">
        <v>2.1254399999999998</v>
      </c>
      <c r="C28" s="14">
        <v>5.029344</v>
      </c>
      <c r="D28" s="14">
        <v>3.3341760000000003</v>
      </c>
      <c r="E28" s="14">
        <v>6.1551360000000015</v>
      </c>
      <c r="F28" s="14">
        <v>16.028064000000004</v>
      </c>
      <c r="G28" s="14">
        <v>15.49584</v>
      </c>
      <c r="H28" s="14">
        <v>7.490015999999997</v>
      </c>
      <c r="I28" s="14">
        <v>3.938112</v>
      </c>
      <c r="J28" s="14">
        <v>4.017600000000001</v>
      </c>
      <c r="K28" s="14">
        <v>3.04992</v>
      </c>
      <c r="L28" s="14">
        <v>3.0758399999999995</v>
      </c>
      <c r="M28" s="51">
        <v>0.25056</v>
      </c>
      <c r="N28" s="55">
        <v>69.990048</v>
      </c>
      <c r="O28" s="54">
        <f t="shared" si="0"/>
        <v>2.2193634250656</v>
      </c>
    </row>
    <row r="29" spans="1:15" ht="18" customHeight="1">
      <c r="A29" s="47">
        <v>2566</v>
      </c>
      <c r="B29" s="44">
        <v>0.3300480000000001</v>
      </c>
      <c r="C29" s="14">
        <v>0.4743360000000001</v>
      </c>
      <c r="D29" s="14">
        <v>0.5754240000000002</v>
      </c>
      <c r="E29" s="14">
        <v>0.61344</v>
      </c>
      <c r="F29" s="14">
        <v>1.0609919999999997</v>
      </c>
      <c r="G29" s="14">
        <v>3.036096</v>
      </c>
      <c r="H29" s="14">
        <v>2.6118720000000004</v>
      </c>
      <c r="I29" s="14">
        <v>1.1543040000000002</v>
      </c>
      <c r="J29" s="14">
        <v>0.5961600000000004</v>
      </c>
      <c r="K29" s="14">
        <v>0.49593599999999993</v>
      </c>
      <c r="L29" s="14">
        <v>0.42940800000000207</v>
      </c>
      <c r="M29" s="51">
        <v>0.382752</v>
      </c>
      <c r="N29" s="55">
        <v>11.760768000000004</v>
      </c>
      <c r="O29" s="54">
        <f t="shared" si="0"/>
        <v>0.3729304250496001</v>
      </c>
    </row>
    <row r="30" spans="1:15" ht="18" customHeight="1">
      <c r="A30" s="47"/>
      <c r="B30" s="4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1"/>
      <c r="N30" s="55"/>
      <c r="O30" s="55"/>
    </row>
    <row r="31" spans="1:15" ht="18" customHeight="1">
      <c r="A31" s="47"/>
      <c r="B31" s="4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1"/>
      <c r="N31" s="55"/>
      <c r="O31" s="55"/>
    </row>
    <row r="32" spans="1:15" ht="18" customHeight="1">
      <c r="A32" s="59" t="s">
        <v>22</v>
      </c>
      <c r="B32" s="43">
        <f>+MAX(B7:B31)</f>
        <v>8.450783999999997</v>
      </c>
      <c r="C32" s="13">
        <f>+MAX(C7:C31)</f>
        <v>7.449408</v>
      </c>
      <c r="D32" s="13">
        <f aca="true" t="shared" si="1" ref="D32:M32">+MAX(D7:D31)</f>
        <v>9.014976000000003</v>
      </c>
      <c r="E32" s="13">
        <f t="shared" si="1"/>
        <v>12.146111999999999</v>
      </c>
      <c r="F32" s="13">
        <f t="shared" si="1"/>
        <v>17.875296</v>
      </c>
      <c r="G32" s="13">
        <f t="shared" si="1"/>
        <v>18.385056000000002</v>
      </c>
      <c r="H32" s="13">
        <f t="shared" si="1"/>
        <v>14.360543999999999</v>
      </c>
      <c r="I32" s="13">
        <f t="shared" si="1"/>
        <v>11.88</v>
      </c>
      <c r="J32" s="13">
        <f t="shared" si="1"/>
        <v>16.721856000000006</v>
      </c>
      <c r="K32" s="13">
        <f t="shared" si="1"/>
        <v>14.447807999999998</v>
      </c>
      <c r="L32" s="13">
        <f t="shared" si="1"/>
        <v>3.7584</v>
      </c>
      <c r="M32" s="13">
        <f t="shared" si="1"/>
        <v>4.017600000000001</v>
      </c>
      <c r="N32" s="52">
        <f>+MAX(N7:N31)</f>
        <v>87.115392</v>
      </c>
      <c r="O32" s="52">
        <f>+MAX(O7:O31)</f>
        <v>2.7624029457024</v>
      </c>
    </row>
    <row r="33" spans="1:15" ht="18" customHeight="1">
      <c r="A33" s="48" t="s">
        <v>18</v>
      </c>
      <c r="B33" s="45">
        <f>+AVERAGE(B7:B31)</f>
        <v>1.5092873043478259</v>
      </c>
      <c r="C33" s="15">
        <f>+AVERAGE(C7:C31)</f>
        <v>2.6120184347826094</v>
      </c>
      <c r="D33" s="15">
        <f aca="true" t="shared" si="2" ref="D33:M33">+AVERAGE(D7:D31)</f>
        <v>2.8517262608695657</v>
      </c>
      <c r="E33" s="15">
        <f t="shared" si="2"/>
        <v>4.513695443478262</v>
      </c>
      <c r="F33" s="15">
        <f t="shared" si="2"/>
        <v>8.230025391304347</v>
      </c>
      <c r="G33" s="15">
        <f t="shared" si="2"/>
        <v>9.260542260869565</v>
      </c>
      <c r="H33" s="15">
        <f t="shared" si="2"/>
        <v>6.705221913043479</v>
      </c>
      <c r="I33" s="15">
        <f t="shared" si="2"/>
        <v>4.300355130434783</v>
      </c>
      <c r="J33" s="15">
        <f t="shared" si="2"/>
        <v>3.0804824347826085</v>
      </c>
      <c r="K33" s="15">
        <f t="shared" si="2"/>
        <v>2.5217638260869566</v>
      </c>
      <c r="L33" s="15">
        <f t="shared" si="2"/>
        <v>1.455223373913043</v>
      </c>
      <c r="M33" s="15">
        <f t="shared" si="2"/>
        <v>1.231113739130435</v>
      </c>
      <c r="N33" s="56">
        <f>SUM(B33:M33)</f>
        <v>48.27145551304348</v>
      </c>
      <c r="O33" s="57">
        <f>AVERAGE(O7:O31)</f>
        <v>1.5308836411949984</v>
      </c>
    </row>
    <row r="34" spans="1:15" ht="18" customHeight="1">
      <c r="A34" s="49" t="s">
        <v>23</v>
      </c>
      <c r="B34" s="60">
        <f>+MIN(B7:B31)</f>
        <v>0.1347840000000001</v>
      </c>
      <c r="C34" s="61">
        <f>+MIN(C7:C31)</f>
        <v>0.33696000000000004</v>
      </c>
      <c r="D34" s="61">
        <f aca="true" t="shared" si="3" ref="D34:M34">+MIN(D7:D31)</f>
        <v>0.33609599999999995</v>
      </c>
      <c r="E34" s="61">
        <f t="shared" si="3"/>
        <v>0.61344</v>
      </c>
      <c r="F34" s="61">
        <f t="shared" si="3"/>
        <v>1.0609919999999997</v>
      </c>
      <c r="G34" s="61">
        <f t="shared" si="3"/>
        <v>2.995488000000001</v>
      </c>
      <c r="H34" s="61">
        <f t="shared" si="3"/>
        <v>2.3846400000000005</v>
      </c>
      <c r="I34" s="61">
        <f t="shared" si="3"/>
        <v>1.1543040000000002</v>
      </c>
      <c r="J34" s="61">
        <f t="shared" si="3"/>
        <v>0.5961600000000004</v>
      </c>
      <c r="K34" s="61">
        <f t="shared" si="3"/>
        <v>0.49593599999999993</v>
      </c>
      <c r="L34" s="61">
        <f t="shared" si="3"/>
        <v>0.36115199999999986</v>
      </c>
      <c r="M34" s="61">
        <f t="shared" si="3"/>
        <v>0.219</v>
      </c>
      <c r="N34" s="58">
        <f>+MIN(N7:N31)</f>
        <v>11.760768000000004</v>
      </c>
      <c r="O34" s="58">
        <f>+MIN(O7:O31)</f>
        <v>0.3729304250496001</v>
      </c>
    </row>
    <row r="35" spans="1:15" ht="21" customHeight="1">
      <c r="A35" s="32" t="s">
        <v>25</v>
      </c>
      <c r="B35" s="31"/>
      <c r="C35" s="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8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8" customHeight="1">
      <c r="A43" s="30"/>
      <c r="B43" s="31"/>
      <c r="C43" s="3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4"/>
    </row>
    <row r="44" spans="1:15" ht="18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8" customHeight="1">
      <c r="A45" s="21"/>
      <c r="B45" s="16"/>
      <c r="C45" s="16"/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8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8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8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32.25" customHeight="1">
      <c r="A49" s="35"/>
      <c r="B49" s="36"/>
      <c r="C49" s="36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</row>
    <row r="50" ht="15" customHeight="1">
      <c r="O50" s="16"/>
    </row>
    <row r="51" spans="1:15" ht="26.25" customHeight="1">
      <c r="A51" s="25"/>
      <c r="B51" s="5"/>
      <c r="C51" s="5"/>
      <c r="D51" s="5"/>
      <c r="E51" s="5"/>
      <c r="F51" s="5"/>
      <c r="G51" s="5"/>
      <c r="H51" s="5"/>
      <c r="I51" s="5"/>
      <c r="J51" s="3"/>
      <c r="K51" s="5"/>
      <c r="L51" s="5"/>
      <c r="M51" s="5"/>
      <c r="N51" s="5"/>
      <c r="O51" s="17"/>
    </row>
    <row r="52" spans="1:15" ht="26.25" customHeight="1">
      <c r="A52" s="2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7"/>
    </row>
    <row r="53" spans="1:15" ht="23.25" customHeight="1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23.2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23.25" customHeigh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0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8" customHeight="1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22"/>
    </row>
    <row r="64" spans="1:15" ht="18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8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8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8" customHeight="1">
      <c r="A67" s="2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2.5" customHeight="1">
      <c r="A68" s="21"/>
      <c r="B68" s="16"/>
      <c r="C68" s="16"/>
      <c r="D68" s="26"/>
      <c r="E68" s="22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7"/>
      <c r="B70" s="28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8" customHeight="1">
      <c r="A80" s="21"/>
      <c r="B80" s="16"/>
      <c r="C80" s="16"/>
      <c r="D80" s="2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8" customHeight="1">
      <c r="A81" s="21"/>
      <c r="B81" s="16"/>
      <c r="C81" s="16"/>
      <c r="D81" s="2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8" customHeight="1">
      <c r="A82" s="21"/>
      <c r="B82" s="16"/>
      <c r="C82" s="16"/>
      <c r="D82" s="2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8" customHeight="1">
      <c r="A83" s="21"/>
      <c r="B83" s="16"/>
      <c r="C83" s="16"/>
      <c r="D83" s="22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24.75" customHeight="1">
      <c r="A84" s="21"/>
      <c r="B84" s="16"/>
      <c r="C84" s="16"/>
      <c r="D84" s="16"/>
      <c r="E84" s="22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24.75" customHeight="1">
      <c r="A85" s="21"/>
      <c r="B85" s="1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6"/>
      <c r="N85" s="16"/>
      <c r="O85" s="16"/>
    </row>
    <row r="86" spans="1:15" ht="22.5" customHeight="1">
      <c r="A86" s="21"/>
      <c r="B86" s="1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6"/>
      <c r="N86" s="16"/>
      <c r="O86" s="16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>
      <c r="B120" s="3"/>
      <c r="M120" s="3"/>
      <c r="N120" s="3"/>
      <c r="O120" s="3"/>
    </row>
    <row r="121" spans="2:15" ht="18.75">
      <c r="B121" s="3"/>
      <c r="M121" s="3"/>
      <c r="N121" s="3"/>
      <c r="O121" s="3"/>
    </row>
  </sheetData>
  <sheetProtection/>
  <printOptions/>
  <pageMargins left="0.65" right="0.472440944881889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S23" sqref="S23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4</v>
      </c>
      <c r="B1" s="20" t="s">
        <v>3</v>
      </c>
      <c r="C1" s="3" t="s">
        <v>27</v>
      </c>
    </row>
    <row r="2" spans="1:2" ht="18.75">
      <c r="A2" s="23"/>
      <c r="B2" s="20" t="s">
        <v>17</v>
      </c>
    </row>
    <row r="3" spans="1:3" ht="18.75">
      <c r="A3" s="24">
        <v>37163</v>
      </c>
      <c r="B3" s="4">
        <v>66.704</v>
      </c>
      <c r="C3" s="4">
        <v>48.27</v>
      </c>
    </row>
    <row r="4" spans="1:3" ht="18.75">
      <c r="A4" s="24">
        <v>37529</v>
      </c>
      <c r="B4" s="4">
        <v>53.05</v>
      </c>
      <c r="C4" s="4">
        <v>48.27</v>
      </c>
    </row>
    <row r="5" spans="1:3" ht="18.75">
      <c r="A5" s="24">
        <v>37895</v>
      </c>
      <c r="B5" s="4">
        <v>29.405</v>
      </c>
      <c r="C5" s="4">
        <v>48.27</v>
      </c>
    </row>
    <row r="6" spans="1:3" ht="18.75">
      <c r="A6" s="24">
        <v>38261</v>
      </c>
      <c r="B6" s="4">
        <v>41.39</v>
      </c>
      <c r="C6" s="4">
        <v>48.27</v>
      </c>
    </row>
    <row r="7" spans="1:3" ht="18.75">
      <c r="A7" s="24">
        <v>38627</v>
      </c>
      <c r="B7" s="4">
        <v>87.115392</v>
      </c>
      <c r="C7" s="4">
        <v>48.27</v>
      </c>
    </row>
    <row r="8" spans="1:3" ht="18.75">
      <c r="A8" s="24">
        <v>38993</v>
      </c>
      <c r="B8" s="4">
        <v>44.38</v>
      </c>
      <c r="C8" s="4">
        <v>48.27</v>
      </c>
    </row>
    <row r="9" spans="1:3" ht="18.75">
      <c r="A9" s="24">
        <v>39359</v>
      </c>
      <c r="B9" s="4">
        <v>32.8174848</v>
      </c>
      <c r="C9" s="4">
        <v>48.27</v>
      </c>
    </row>
    <row r="10" spans="1:3" ht="18.75">
      <c r="A10" s="24">
        <v>39725</v>
      </c>
      <c r="B10" s="4">
        <v>51.94</v>
      </c>
      <c r="C10" s="4">
        <v>48.27</v>
      </c>
    </row>
    <row r="11" spans="1:3" ht="18.75">
      <c r="A11" s="24">
        <v>40090</v>
      </c>
      <c r="B11" s="4">
        <v>33.04</v>
      </c>
      <c r="C11" s="4">
        <v>48.27</v>
      </c>
    </row>
    <row r="12" spans="1:3" ht="18.75">
      <c r="A12" s="24">
        <v>40455</v>
      </c>
      <c r="B12" s="4">
        <v>54.65</v>
      </c>
      <c r="C12" s="4">
        <v>48.27</v>
      </c>
    </row>
    <row r="13" spans="1:3" ht="18.75">
      <c r="A13" s="24">
        <v>40820</v>
      </c>
      <c r="B13" s="4">
        <v>80.31</v>
      </c>
      <c r="C13" s="4">
        <v>48.27</v>
      </c>
    </row>
    <row r="14" spans="1:3" ht="18.75">
      <c r="A14" s="24">
        <v>41186</v>
      </c>
      <c r="B14" s="4">
        <v>53.82374400000001</v>
      </c>
      <c r="C14" s="4">
        <v>48.27</v>
      </c>
    </row>
    <row r="15" spans="1:3" ht="18.75">
      <c r="A15" s="24">
        <v>41551</v>
      </c>
      <c r="B15" s="4">
        <v>52.14</v>
      </c>
      <c r="C15" s="4">
        <v>48.27</v>
      </c>
    </row>
    <row r="16" spans="1:3" ht="18.75">
      <c r="A16" s="24">
        <v>41916</v>
      </c>
      <c r="B16" s="4">
        <v>46.41</v>
      </c>
      <c r="C16" s="4">
        <v>48.27</v>
      </c>
    </row>
    <row r="17" spans="1:3" ht="18.75">
      <c r="A17" s="24">
        <v>42281</v>
      </c>
      <c r="B17" s="4">
        <v>26.89</v>
      </c>
      <c r="C17" s="4">
        <v>48.27</v>
      </c>
    </row>
    <row r="18" spans="1:3" ht="18.75">
      <c r="A18" s="24">
        <v>42647</v>
      </c>
      <c r="B18" s="4">
        <v>32.56</v>
      </c>
      <c r="C18" s="4">
        <v>48.27</v>
      </c>
    </row>
    <row r="19" spans="1:3" ht="18.75">
      <c r="A19" s="24">
        <v>43012</v>
      </c>
      <c r="B19" s="3">
        <v>44.78</v>
      </c>
      <c r="C19" s="4">
        <v>48.27</v>
      </c>
    </row>
    <row r="20" spans="1:3" ht="18.75">
      <c r="A20" s="24">
        <v>43377</v>
      </c>
      <c r="B20" s="4">
        <v>43.622496</v>
      </c>
      <c r="C20" s="4">
        <v>48.27</v>
      </c>
    </row>
    <row r="21" spans="1:3" ht="18.75">
      <c r="A21" s="24">
        <v>43742</v>
      </c>
      <c r="B21" s="3">
        <v>28.44</v>
      </c>
      <c r="C21" s="4">
        <v>48.27</v>
      </c>
    </row>
    <row r="22" spans="1:3" ht="18.75">
      <c r="A22" s="24">
        <v>44108</v>
      </c>
      <c r="B22" s="3">
        <v>79.48</v>
      </c>
      <c r="C22" s="4">
        <v>48.27</v>
      </c>
    </row>
    <row r="23" spans="1:3" ht="18.75">
      <c r="A23" s="24">
        <v>44473</v>
      </c>
      <c r="B23" s="3">
        <v>45.54</v>
      </c>
      <c r="C23" s="4">
        <v>48.27</v>
      </c>
    </row>
    <row r="24" spans="1:3" ht="18.75">
      <c r="A24" s="24">
        <v>44838</v>
      </c>
      <c r="B24" s="3">
        <v>69.99</v>
      </c>
      <c r="C24" s="4">
        <v>48.27</v>
      </c>
    </row>
    <row r="25" spans="1:3" ht="18.75">
      <c r="A25" s="24">
        <v>45203</v>
      </c>
      <c r="B25" s="3">
        <v>11.76</v>
      </c>
      <c r="C25" s="4">
        <v>48.27</v>
      </c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2007-11-30T03:52:34Z</cp:lastPrinted>
  <dcterms:created xsi:type="dcterms:W3CDTF">2000-08-03T07:23:10Z</dcterms:created>
  <dcterms:modified xsi:type="dcterms:W3CDTF">2024-06-12T07:29:15Z</dcterms:modified>
  <cp:category/>
  <cp:version/>
  <cp:contentType/>
  <cp:contentStatus/>
</cp:coreProperties>
</file>