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79" sheetId="1" r:id="rId1"/>
    <sheet name="P.79-H.05" sheetId="2" r:id="rId2"/>
  </sheets>
  <definedNames>
    <definedName name="_Regression_Int" localSheetId="1" hidden="1">1</definedName>
    <definedName name="Print_Area_MI">'P.79-H.05'!$A$1:$N$6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<sst xmlns="http://schemas.openxmlformats.org/spreadsheetml/2006/main" count="29" uniqueCount="24">
  <si>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</si>
  <si>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</si>
  <si>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</si>
  <si>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</si>
  <si>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</si>
  <si>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</si>
  <si>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</si>
  <si>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</si>
  <si>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</si>
  <si>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</si>
  <si>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</si>
  <si>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</si>
  <si>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</si>
  <si>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</si>
  <si>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</si>
  <si>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</si>
  <si>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</si>
  <si>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</si>
  <si>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</si>
  <si>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</si>
  <si>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</si>
  <si>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P.79  :  น้ำแม่กวง อ.ดอยสะเก็ด จ.เชียงใหม่</t>
  </si>
  <si>
    <t>แม่น้ำ  :  น้ำแม่กวง (P.79)</t>
  </si>
  <si>
    <t xml:space="preserve"> พี้นที่รับน้ำ    136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</si>
</sst>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4" fillId="33" borderId="15" xfId="0" applyNumberFormat="1" applyFont="1" applyFill="1" applyBorder="1" applyAlignment="1" applyProtection="1">
      <alignment horizontal="center" vertical="center"/>
      <protection/>
    </xf>
    <xf numFmtId="236" fontId="54" fillId="35" borderId="16" xfId="0" applyNumberFormat="1" applyFont="1" applyFill="1" applyBorder="1" applyAlignment="1" applyProtection="1">
      <alignment horizontal="center" vertical="center"/>
      <protection/>
    </xf>
    <xf numFmtId="236" fontId="54" fillId="33" borderId="16" xfId="0" applyNumberFormat="1" applyFont="1" applyFill="1" applyBorder="1" applyAlignment="1" applyProtection="1">
      <alignment horizontal="center" vertical="center"/>
      <protection/>
    </xf>
    <xf numFmtId="236" fontId="54" fillId="36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P.79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น้ำแม่กวง บ้านแม่หวาน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-0.00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725"/>
          <c:w val="0.8605"/>
          <c:h val="0.651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'P.79-H.05'!$A$7:$A$29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'P.79-H.05'!$N$7:$N$29</c:f>
              <c:numCache>
                <c:ptCount val="23"/>
                <c:pt idx="0">
                  <c:v>66.705</c:v>
                </c:pt>
                <c:pt idx="1">
                  <c:v>53.05</c:v>
                </c:pt>
                <c:pt idx="2">
                  <c:v>29.404000000000003</c:v>
                </c:pt>
                <c:pt idx="3">
                  <c:v>41.39</c:v>
                </c:pt>
                <c:pt idx="4">
                  <c:v>87.115392</c:v>
                </c:pt>
                <c:pt idx="5">
                  <c:v>44.37504000000003</c:v>
                </c:pt>
                <c:pt idx="6">
                  <c:v>32.817484799999995</c:v>
                </c:pt>
                <c:pt idx="7">
                  <c:v>51.938496</c:v>
                </c:pt>
                <c:pt idx="8">
                  <c:v>33.04368</c:v>
                </c:pt>
                <c:pt idx="9">
                  <c:v>54.64972800000002</c:v>
                </c:pt>
                <c:pt idx="10">
                  <c:v>80.312256</c:v>
                </c:pt>
                <c:pt idx="11">
                  <c:v>53.82374400000001</c:v>
                </c:pt>
                <c:pt idx="12">
                  <c:v>52.142399999999995</c:v>
                </c:pt>
                <c:pt idx="13">
                  <c:v>46.414944</c:v>
                </c:pt>
                <c:pt idx="14">
                  <c:v>26.890000000000004</c:v>
                </c:pt>
                <c:pt idx="15">
                  <c:v>32.550000000000004</c:v>
                </c:pt>
                <c:pt idx="16">
                  <c:v>44.79000000000001</c:v>
                </c:pt>
                <c:pt idx="17">
                  <c:v>43.61</c:v>
                </c:pt>
                <c:pt idx="18">
                  <c:v>28.459999999999997</c:v>
                </c:pt>
                <c:pt idx="19">
                  <c:v>79.48</c:v>
                </c:pt>
                <c:pt idx="20">
                  <c:v>19.561132800000017</c:v>
                </c:pt>
                <c:pt idx="21">
                  <c:v>63.299231999999996</c:v>
                </c:pt>
                <c:pt idx="22">
                  <c:v>33.378912</c:v>
                </c:pt>
              </c:numCache>
            </c:numRef>
          </c:val>
        </c:ser>
        <c:gapWidth val="100"/>
        <c:axId val="52324705"/>
        <c:axId val="1160298"/>
      </c:barChart>
      <c:lineChart>
        <c:grouping val="standard"/>
        <c:varyColors val="0"/>
        <c:ser>
          <c:idx val="1"/>
          <c:order val="1"/>
          <c:tx>
            <c:v>ค่าเฉลี่ย 48.4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'P.79-H.05'!$A$7:$A$29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'P.79-H.05'!$P$7:$P$28</c:f>
              <c:numCache>
                <c:ptCount val="22"/>
                <c:pt idx="0">
                  <c:v>48.446478618181814</c:v>
                </c:pt>
                <c:pt idx="1">
                  <c:v>48.446478618181814</c:v>
                </c:pt>
                <c:pt idx="2">
                  <c:v>48.446478618181814</c:v>
                </c:pt>
                <c:pt idx="3">
                  <c:v>48.446478618181814</c:v>
                </c:pt>
                <c:pt idx="4">
                  <c:v>48.446478618181814</c:v>
                </c:pt>
                <c:pt idx="5">
                  <c:v>48.446478618181814</c:v>
                </c:pt>
                <c:pt idx="6">
                  <c:v>48.446478618181814</c:v>
                </c:pt>
                <c:pt idx="7">
                  <c:v>48.446478618181814</c:v>
                </c:pt>
                <c:pt idx="8">
                  <c:v>48.446478618181814</c:v>
                </c:pt>
                <c:pt idx="9">
                  <c:v>48.446478618181814</c:v>
                </c:pt>
                <c:pt idx="10">
                  <c:v>48.446478618181814</c:v>
                </c:pt>
                <c:pt idx="11">
                  <c:v>48.446478618181814</c:v>
                </c:pt>
                <c:pt idx="12">
                  <c:v>48.446478618181814</c:v>
                </c:pt>
                <c:pt idx="13">
                  <c:v>48.446478618181814</c:v>
                </c:pt>
                <c:pt idx="14">
                  <c:v>48.446478618181814</c:v>
                </c:pt>
                <c:pt idx="15">
                  <c:v>48.446478618181814</c:v>
                </c:pt>
                <c:pt idx="16">
                  <c:v>48.446478618181814</c:v>
                </c:pt>
                <c:pt idx="17">
                  <c:v>48.446478618181814</c:v>
                </c:pt>
                <c:pt idx="18">
                  <c:v>48.446478618181814</c:v>
                </c:pt>
                <c:pt idx="19">
                  <c:v>48.446478618181814</c:v>
                </c:pt>
                <c:pt idx="20">
                  <c:v>48.446478618181814</c:v>
                </c:pt>
                <c:pt idx="21">
                  <c:v>48.446478618181814</c:v>
                </c:pt>
              </c:numCache>
            </c:numRef>
          </c:val>
          <c:smooth val="0"/>
        </c:ser>
        <c:axId val="52324705"/>
        <c:axId val="1160298"/>
      </c:line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160298"/>
        <c:crossesAt val="0"/>
        <c:auto val="1"/>
        <c:lblOffset val="100"/>
        <c:tickLblSkip val="1"/>
        <c:noMultiLvlLbl val="0"/>
      </c:catAx>
      <c:valAx>
        <c:axId val="1160298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4"/>
  <sheetViews>
    <sheetView showGridLines="0" zoomScalePageLayoutView="0" workbookViewId="0" topLeftCell="A22">
      <selection activeCell="Q31" sqref="Q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0.673</v>
      </c>
      <c r="C7" s="33">
        <v>3.074</v>
      </c>
      <c r="D7" s="33">
        <v>3.532</v>
      </c>
      <c r="E7" s="33">
        <v>6.71</v>
      </c>
      <c r="F7" s="33">
        <v>15.972</v>
      </c>
      <c r="G7" s="33">
        <v>12.858</v>
      </c>
      <c r="H7" s="33">
        <v>9.941</v>
      </c>
      <c r="I7" s="33">
        <v>6.513</v>
      </c>
      <c r="J7" s="33">
        <v>3.401</v>
      </c>
      <c r="K7" s="33">
        <v>2.271</v>
      </c>
      <c r="L7" s="33">
        <v>1.228</v>
      </c>
      <c r="M7" s="33">
        <v>0.532</v>
      </c>
      <c r="N7" s="35">
        <f>SUM(B7:M7)</f>
        <v>66.705</v>
      </c>
      <c r="O7" s="36">
        <f>+N7*1000000/(365*86400)</f>
        <v>2.1152016742770168</v>
      </c>
      <c r="P7" s="37">
        <f aca="true" t="shared" si="0" ref="P7:P28">$N$35</f>
        <v>48.446478618181814</v>
      </c>
    </row>
    <row r="8" spans="1:16" ht="15" customHeight="1">
      <c r="A8" s="32">
        <v>2545</v>
      </c>
      <c r="B8" s="33">
        <v>0.556</v>
      </c>
      <c r="C8" s="33">
        <v>3.021</v>
      </c>
      <c r="D8" s="33">
        <v>2.777</v>
      </c>
      <c r="E8" s="33">
        <v>2.144</v>
      </c>
      <c r="F8" s="33">
        <v>3.752</v>
      </c>
      <c r="G8" s="33">
        <v>14.99</v>
      </c>
      <c r="H8" s="33">
        <v>6.812</v>
      </c>
      <c r="I8" s="33">
        <v>8.82</v>
      </c>
      <c r="J8" s="33">
        <v>4.084</v>
      </c>
      <c r="K8" s="33">
        <v>2.845</v>
      </c>
      <c r="L8" s="33">
        <v>1.839</v>
      </c>
      <c r="M8" s="33">
        <v>1.41</v>
      </c>
      <c r="N8" s="35">
        <f aca="true" t="shared" si="1" ref="N8:N20">SUM(B8:M8)</f>
        <v>53.05</v>
      </c>
      <c r="O8" s="36">
        <f aca="true" t="shared" si="2" ref="O8:O27">+N8*1000000/(365*86400)</f>
        <v>1.6822044647387113</v>
      </c>
      <c r="P8" s="37">
        <f t="shared" si="0"/>
        <v>48.446478618181814</v>
      </c>
    </row>
    <row r="9" spans="1:16" ht="15" customHeight="1">
      <c r="A9" s="32">
        <v>2546</v>
      </c>
      <c r="B9" s="33">
        <v>0.815</v>
      </c>
      <c r="C9" s="33">
        <v>1.554</v>
      </c>
      <c r="D9" s="33">
        <v>1.871</v>
      </c>
      <c r="E9" s="33">
        <v>2.956</v>
      </c>
      <c r="F9" s="33">
        <v>7.126</v>
      </c>
      <c r="G9" s="33">
        <v>8.761</v>
      </c>
      <c r="H9" s="33">
        <v>2.812</v>
      </c>
      <c r="I9" s="33">
        <v>1.379</v>
      </c>
      <c r="J9" s="33">
        <v>0.838</v>
      </c>
      <c r="K9" s="33">
        <v>0.645</v>
      </c>
      <c r="L9" s="33">
        <v>0.428</v>
      </c>
      <c r="M9" s="33">
        <v>0.219</v>
      </c>
      <c r="N9" s="35">
        <f t="shared" si="1"/>
        <v>29.404000000000003</v>
      </c>
      <c r="O9" s="36">
        <f t="shared" si="2"/>
        <v>0.932394723490614</v>
      </c>
      <c r="P9" s="37">
        <f t="shared" si="0"/>
        <v>48.446478618181814</v>
      </c>
    </row>
    <row r="10" spans="1:16" ht="15" customHeight="1">
      <c r="A10" s="32">
        <v>2547</v>
      </c>
      <c r="B10" s="33">
        <v>0.337</v>
      </c>
      <c r="C10" s="33">
        <v>1.956</v>
      </c>
      <c r="D10" s="33">
        <v>2.169</v>
      </c>
      <c r="E10" s="33">
        <v>5.314</v>
      </c>
      <c r="F10" s="33">
        <v>5.857</v>
      </c>
      <c r="G10" s="33">
        <v>13.478</v>
      </c>
      <c r="H10" s="33">
        <v>5.24</v>
      </c>
      <c r="I10" s="33">
        <v>2.201</v>
      </c>
      <c r="J10" s="33">
        <v>1.712</v>
      </c>
      <c r="K10" s="33">
        <v>1.318</v>
      </c>
      <c r="L10" s="33">
        <v>0.877</v>
      </c>
      <c r="M10" s="33">
        <v>0.931</v>
      </c>
      <c r="N10" s="35">
        <f t="shared" si="1"/>
        <v>41.39</v>
      </c>
      <c r="O10" s="36">
        <f t="shared" si="2"/>
        <v>1.3124682902080163</v>
      </c>
      <c r="P10" s="37">
        <f t="shared" si="0"/>
        <v>48.446478618181814</v>
      </c>
    </row>
    <row r="11" spans="1:16" ht="15" customHeight="1">
      <c r="A11" s="32">
        <v>2548</v>
      </c>
      <c r="B11" s="33">
        <v>1.6467839999999994</v>
      </c>
      <c r="C11" s="33">
        <v>2.1332159999999996</v>
      </c>
      <c r="D11" s="33">
        <v>3.77568</v>
      </c>
      <c r="E11" s="33">
        <v>12.146111999999999</v>
      </c>
      <c r="F11" s="33">
        <v>12.02688</v>
      </c>
      <c r="G11" s="33">
        <v>18.385056000000002</v>
      </c>
      <c r="H11" s="33">
        <v>14.360543999999999</v>
      </c>
      <c r="I11" s="33">
        <v>11.88</v>
      </c>
      <c r="J11" s="33">
        <v>4.077216</v>
      </c>
      <c r="K11" s="33">
        <v>2.9963519999999995</v>
      </c>
      <c r="L11" s="33">
        <v>1.9768320000000006</v>
      </c>
      <c r="M11" s="33">
        <v>1.7107199999999998</v>
      </c>
      <c r="N11" s="35">
        <f t="shared" si="1"/>
        <v>87.115392</v>
      </c>
      <c r="O11" s="36">
        <f t="shared" si="2"/>
        <v>2.7624109589041095</v>
      </c>
      <c r="P11" s="37">
        <f t="shared" si="0"/>
        <v>48.446478618181814</v>
      </c>
    </row>
    <row r="12" spans="1:16" ht="15" customHeight="1">
      <c r="A12" s="32">
        <v>2549</v>
      </c>
      <c r="B12" s="33">
        <v>1.9405440000000003</v>
      </c>
      <c r="C12" s="33">
        <v>3.154464</v>
      </c>
      <c r="D12" s="33">
        <v>3.081888</v>
      </c>
      <c r="E12" s="33">
        <v>6.030720000000022</v>
      </c>
      <c r="F12" s="33">
        <v>5.532192000000002</v>
      </c>
      <c r="G12" s="33">
        <v>5.643647999999999</v>
      </c>
      <c r="H12" s="33">
        <v>6.2821440000000015</v>
      </c>
      <c r="I12" s="33">
        <v>3.756671999999999</v>
      </c>
      <c r="J12" s="33">
        <v>3.3099839999999996</v>
      </c>
      <c r="K12" s="33">
        <v>2.571264000000002</v>
      </c>
      <c r="L12" s="33">
        <v>1.7081280000000003</v>
      </c>
      <c r="M12" s="33">
        <v>1.3633920000000002</v>
      </c>
      <c r="N12" s="35">
        <f t="shared" si="1"/>
        <v>44.37504000000003</v>
      </c>
      <c r="O12" s="36">
        <f t="shared" si="2"/>
        <v>1.4071232876712338</v>
      </c>
      <c r="P12" s="37">
        <f t="shared" si="0"/>
        <v>48.446478618181814</v>
      </c>
    </row>
    <row r="13" spans="1:16" ht="15" customHeight="1">
      <c r="A13" s="32">
        <v>2550</v>
      </c>
      <c r="B13" s="33">
        <v>1.135296</v>
      </c>
      <c r="C13" s="33">
        <v>2.8684800000000013</v>
      </c>
      <c r="D13" s="33">
        <v>3.381696</v>
      </c>
      <c r="E13" s="33">
        <v>2.928787199999984</v>
      </c>
      <c r="F13" s="33">
        <v>4.269024000000001</v>
      </c>
      <c r="G13" s="33">
        <v>5.5235520000000005</v>
      </c>
      <c r="H13" s="33">
        <v>4.198176</v>
      </c>
      <c r="I13" s="33">
        <v>2.4874560000000003</v>
      </c>
      <c r="J13" s="33">
        <v>1.895615999999999</v>
      </c>
      <c r="K13" s="33">
        <v>1.5526079999999993</v>
      </c>
      <c r="L13" s="33">
        <v>1.3525056000000082</v>
      </c>
      <c r="M13" s="33">
        <v>1.2242880000000003</v>
      </c>
      <c r="N13" s="35">
        <f t="shared" si="1"/>
        <v>32.817484799999995</v>
      </c>
      <c r="O13" s="36">
        <f t="shared" si="2"/>
        <v>1.0406356164383561</v>
      </c>
      <c r="P13" s="37">
        <f t="shared" si="0"/>
        <v>48.446478618181814</v>
      </c>
    </row>
    <row r="14" spans="1:16" ht="15" customHeight="1">
      <c r="A14" s="32">
        <v>2551</v>
      </c>
      <c r="B14" s="33">
        <v>0.5296320000000002</v>
      </c>
      <c r="C14" s="33">
        <v>1.2389760000000003</v>
      </c>
      <c r="D14" s="33">
        <v>1.6390080000000005</v>
      </c>
      <c r="E14" s="33">
        <v>4.342463999999999</v>
      </c>
      <c r="F14" s="33">
        <v>5.889887999999999</v>
      </c>
      <c r="G14" s="33">
        <v>10.961568000000002</v>
      </c>
      <c r="H14" s="33">
        <v>8.902655999999999</v>
      </c>
      <c r="I14" s="33">
        <v>6.407424000000001</v>
      </c>
      <c r="J14" s="33">
        <v>4.299263999999999</v>
      </c>
      <c r="K14" s="33">
        <v>4.6414079999999975</v>
      </c>
      <c r="L14" s="33">
        <v>1.766016000000001</v>
      </c>
      <c r="M14" s="33">
        <v>1.320192000000001</v>
      </c>
      <c r="N14" s="35">
        <f t="shared" si="1"/>
        <v>51.938496</v>
      </c>
      <c r="O14" s="36">
        <f t="shared" si="2"/>
        <v>1.6469589041095891</v>
      </c>
      <c r="P14" s="37">
        <f t="shared" si="0"/>
        <v>48.446478618181814</v>
      </c>
    </row>
    <row r="15" spans="1:16" ht="15" customHeight="1">
      <c r="A15" s="32">
        <v>2552</v>
      </c>
      <c r="B15" s="33">
        <v>1.23984</v>
      </c>
      <c r="C15" s="33">
        <v>2.170368</v>
      </c>
      <c r="D15" s="33">
        <v>2.9695680000000007</v>
      </c>
      <c r="E15" s="33">
        <v>3.272832000000001</v>
      </c>
      <c r="F15" s="33">
        <v>3.3886080000000014</v>
      </c>
      <c r="G15" s="33">
        <v>10.641024000000002</v>
      </c>
      <c r="H15" s="33">
        <v>5.044895999999998</v>
      </c>
      <c r="I15" s="33">
        <v>1.8705599999999998</v>
      </c>
      <c r="J15" s="33">
        <v>1.1180159999999997</v>
      </c>
      <c r="K15" s="33">
        <v>0.716256</v>
      </c>
      <c r="L15" s="33">
        <v>0.36115199999999986</v>
      </c>
      <c r="M15" s="33">
        <v>0.25056000000000006</v>
      </c>
      <c r="N15" s="35">
        <f t="shared" si="1"/>
        <v>33.04368</v>
      </c>
      <c r="O15" s="36">
        <f t="shared" si="2"/>
        <v>1.0478082191780822</v>
      </c>
      <c r="P15" s="37">
        <f t="shared" si="0"/>
        <v>48.446478618181814</v>
      </c>
    </row>
    <row r="16" spans="1:16" ht="15" customHeight="1">
      <c r="A16" s="32">
        <v>2553</v>
      </c>
      <c r="B16" s="33">
        <v>0.1347840000000001</v>
      </c>
      <c r="C16" s="33">
        <v>0.33696000000000004</v>
      </c>
      <c r="D16" s="33">
        <v>0.33609599999999995</v>
      </c>
      <c r="E16" s="33">
        <v>1.2139199999999999</v>
      </c>
      <c r="F16" s="33">
        <v>17.875296</v>
      </c>
      <c r="G16" s="33">
        <v>13.657248</v>
      </c>
      <c r="H16" s="33">
        <v>10.266912000000003</v>
      </c>
      <c r="I16" s="33">
        <v>4.677696000000002</v>
      </c>
      <c r="J16" s="33">
        <v>2.594592000000001</v>
      </c>
      <c r="K16" s="33">
        <v>1.7254079999999998</v>
      </c>
      <c r="L16" s="33">
        <v>0.8830080000000002</v>
      </c>
      <c r="M16" s="33">
        <v>0.9478080000000004</v>
      </c>
      <c r="N16" s="35">
        <f t="shared" si="1"/>
        <v>54.64972800000002</v>
      </c>
      <c r="O16" s="36">
        <f t="shared" si="2"/>
        <v>1.7329315068493156</v>
      </c>
      <c r="P16" s="37">
        <f t="shared" si="0"/>
        <v>48.446478618181814</v>
      </c>
    </row>
    <row r="17" spans="1:16" ht="15" customHeight="1">
      <c r="A17" s="32">
        <v>2554</v>
      </c>
      <c r="B17" s="33">
        <v>3.475008</v>
      </c>
      <c r="C17" s="33">
        <v>7.449408</v>
      </c>
      <c r="D17" s="33">
        <v>9.014976000000003</v>
      </c>
      <c r="E17" s="33">
        <v>7.490016000000002</v>
      </c>
      <c r="F17" s="33">
        <v>15.977087999999998</v>
      </c>
      <c r="G17" s="33">
        <v>10.325664000000002</v>
      </c>
      <c r="H17" s="33">
        <v>6.965568000000002</v>
      </c>
      <c r="I17" s="33">
        <v>3.851711999999999</v>
      </c>
      <c r="J17" s="33">
        <v>3.9692159999999994</v>
      </c>
      <c r="K17" s="33">
        <v>4.017600000000001</v>
      </c>
      <c r="L17" s="33">
        <v>3.7584</v>
      </c>
      <c r="M17" s="33">
        <v>4.017600000000001</v>
      </c>
      <c r="N17" s="35">
        <f t="shared" si="1"/>
        <v>80.312256</v>
      </c>
      <c r="O17" s="36">
        <f t="shared" si="2"/>
        <v>2.5466849315068494</v>
      </c>
      <c r="P17" s="37">
        <f t="shared" si="0"/>
        <v>48.446478618181814</v>
      </c>
    </row>
    <row r="18" spans="1:16" ht="15" customHeight="1">
      <c r="A18" s="32">
        <v>2555</v>
      </c>
      <c r="B18" s="33">
        <v>2.517696000000002</v>
      </c>
      <c r="C18" s="33">
        <v>4.805567999999999</v>
      </c>
      <c r="D18" s="33">
        <v>4.273344</v>
      </c>
      <c r="E18" s="33">
        <v>5.815583999999998</v>
      </c>
      <c r="F18" s="33">
        <v>7.972128000000001</v>
      </c>
      <c r="G18" s="33">
        <v>10.649664000000003</v>
      </c>
      <c r="H18" s="33">
        <v>6.136127999999999</v>
      </c>
      <c r="I18" s="33">
        <v>3.5216640000000012</v>
      </c>
      <c r="J18" s="33">
        <v>2.477952</v>
      </c>
      <c r="K18" s="33">
        <v>2.0494079999999997</v>
      </c>
      <c r="L18" s="33">
        <v>1.9215360000000006</v>
      </c>
      <c r="M18" s="33">
        <v>1.6830720000000003</v>
      </c>
      <c r="N18" s="35">
        <f t="shared" si="1"/>
        <v>53.82374400000001</v>
      </c>
      <c r="O18" s="36">
        <f t="shared" si="2"/>
        <v>1.7067397260273978</v>
      </c>
      <c r="P18" s="37">
        <f t="shared" si="0"/>
        <v>48.446478618181814</v>
      </c>
    </row>
    <row r="19" spans="1:16" ht="15" customHeight="1">
      <c r="A19" s="32">
        <v>2556</v>
      </c>
      <c r="B19" s="33">
        <v>1.8092160000000002</v>
      </c>
      <c r="C19" s="33">
        <v>2.2515839999999985</v>
      </c>
      <c r="D19" s="33">
        <v>3.0239999999999996</v>
      </c>
      <c r="E19" s="33">
        <v>4.267296000000001</v>
      </c>
      <c r="F19" s="33">
        <v>7.132319999999999</v>
      </c>
      <c r="G19" s="33">
        <v>9.499680000000001</v>
      </c>
      <c r="H19" s="33">
        <v>12.602303999999997</v>
      </c>
      <c r="I19" s="33">
        <v>5.268672000000003</v>
      </c>
      <c r="J19" s="33">
        <v>2.536703999999999</v>
      </c>
      <c r="K19" s="33">
        <v>1.3530240000000004</v>
      </c>
      <c r="L19" s="33">
        <v>1.1266560000000005</v>
      </c>
      <c r="M19" s="33">
        <v>1.2709440000000012</v>
      </c>
      <c r="N19" s="35">
        <f t="shared" si="1"/>
        <v>52.142399999999995</v>
      </c>
      <c r="O19" s="36">
        <f t="shared" si="2"/>
        <v>1.6534246575342464</v>
      </c>
      <c r="P19" s="37">
        <f t="shared" si="0"/>
        <v>48.446478618181814</v>
      </c>
    </row>
    <row r="20" spans="1:16" ht="15" customHeight="1">
      <c r="A20" s="32">
        <v>2557</v>
      </c>
      <c r="B20" s="33">
        <v>1.01952</v>
      </c>
      <c r="C20" s="33">
        <v>2.2412160000000005</v>
      </c>
      <c r="D20" s="33">
        <v>3.6728640000000006</v>
      </c>
      <c r="E20" s="33">
        <v>6.775488000000003</v>
      </c>
      <c r="F20" s="33">
        <v>7.228224000000001</v>
      </c>
      <c r="G20" s="33">
        <v>7.573823999999999</v>
      </c>
      <c r="H20" s="33">
        <v>4.297536</v>
      </c>
      <c r="I20" s="33">
        <v>3.7687680000000015</v>
      </c>
      <c r="J20" s="33">
        <v>2.4883199999999985</v>
      </c>
      <c r="K20" s="33">
        <v>2.804543999999999</v>
      </c>
      <c r="L20" s="33">
        <v>2.1945599999999987</v>
      </c>
      <c r="M20" s="33">
        <v>2.3500799999999997</v>
      </c>
      <c r="N20" s="35">
        <f t="shared" si="1"/>
        <v>46.414944</v>
      </c>
      <c r="O20" s="36">
        <f t="shared" si="2"/>
        <v>1.4718082191780821</v>
      </c>
      <c r="P20" s="37">
        <f t="shared" si="0"/>
        <v>48.446478618181814</v>
      </c>
    </row>
    <row r="21" spans="1:16" ht="15" customHeight="1">
      <c r="A21" s="32">
        <v>2558</v>
      </c>
      <c r="B21" s="33">
        <v>1.14</v>
      </c>
      <c r="C21" s="33">
        <v>1.15</v>
      </c>
      <c r="D21" s="33">
        <v>1.13</v>
      </c>
      <c r="E21" s="33">
        <v>2.28</v>
      </c>
      <c r="F21" s="33">
        <v>4.4</v>
      </c>
      <c r="G21" s="33">
        <v>3</v>
      </c>
      <c r="H21" s="33">
        <v>4.06</v>
      </c>
      <c r="I21" s="33">
        <v>2.98</v>
      </c>
      <c r="J21" s="33">
        <v>1.76</v>
      </c>
      <c r="K21" s="33">
        <v>1.35</v>
      </c>
      <c r="L21" s="33">
        <v>1.8</v>
      </c>
      <c r="M21" s="33">
        <v>1.84</v>
      </c>
      <c r="N21" s="35">
        <f aca="true" t="shared" si="3" ref="N21:N26">SUM(B21:M21)</f>
        <v>26.890000000000004</v>
      </c>
      <c r="O21" s="36">
        <f t="shared" si="2"/>
        <v>0.8526763064434298</v>
      </c>
      <c r="P21" s="37">
        <f t="shared" si="0"/>
        <v>48.446478618181814</v>
      </c>
    </row>
    <row r="22" spans="1:16" ht="15" customHeight="1">
      <c r="A22" s="32">
        <v>2559</v>
      </c>
      <c r="B22" s="33">
        <v>0.65</v>
      </c>
      <c r="C22" s="33">
        <v>1.68</v>
      </c>
      <c r="D22" s="33">
        <v>4.74</v>
      </c>
      <c r="E22" s="33">
        <v>5.67</v>
      </c>
      <c r="F22" s="33">
        <v>5.68</v>
      </c>
      <c r="G22" s="33">
        <v>5.82</v>
      </c>
      <c r="H22" s="33">
        <v>2.38</v>
      </c>
      <c r="I22" s="33">
        <v>2.48</v>
      </c>
      <c r="J22" s="33">
        <v>1.02</v>
      </c>
      <c r="K22" s="33">
        <v>1</v>
      </c>
      <c r="L22" s="33">
        <v>0.82</v>
      </c>
      <c r="M22" s="33">
        <v>0.61</v>
      </c>
      <c r="N22" s="35">
        <f t="shared" si="3"/>
        <v>32.550000000000004</v>
      </c>
      <c r="O22" s="36">
        <f t="shared" si="2"/>
        <v>1.0321537290715375</v>
      </c>
      <c r="P22" s="37">
        <f t="shared" si="0"/>
        <v>48.446478618181814</v>
      </c>
    </row>
    <row r="23" spans="1:16" ht="15" customHeight="1">
      <c r="A23" s="32">
        <v>2560</v>
      </c>
      <c r="B23" s="33">
        <v>0.38</v>
      </c>
      <c r="C23" s="33">
        <v>3.29</v>
      </c>
      <c r="D23" s="33">
        <v>2.36</v>
      </c>
      <c r="E23" s="33">
        <v>5.07</v>
      </c>
      <c r="F23" s="33">
        <v>5.83</v>
      </c>
      <c r="G23" s="33">
        <v>8.43</v>
      </c>
      <c r="H23" s="33">
        <v>8.81</v>
      </c>
      <c r="I23" s="33">
        <v>3.59</v>
      </c>
      <c r="J23" s="33">
        <v>2.2</v>
      </c>
      <c r="K23" s="33">
        <v>1.82</v>
      </c>
      <c r="L23" s="33">
        <v>1.45</v>
      </c>
      <c r="M23" s="33">
        <v>1.56</v>
      </c>
      <c r="N23" s="35">
        <f t="shared" si="3"/>
        <v>44.79000000000001</v>
      </c>
      <c r="O23" s="36">
        <f t="shared" si="2"/>
        <v>1.4202815829528164</v>
      </c>
      <c r="P23" s="37">
        <f t="shared" si="0"/>
        <v>48.446478618181814</v>
      </c>
    </row>
    <row r="24" spans="1:16" ht="15" customHeight="1">
      <c r="A24" s="32">
        <v>2561</v>
      </c>
      <c r="B24" s="33">
        <v>1.4</v>
      </c>
      <c r="C24" s="33">
        <v>3.06</v>
      </c>
      <c r="D24" s="33">
        <v>3.18</v>
      </c>
      <c r="E24" s="33">
        <v>3.67</v>
      </c>
      <c r="F24" s="33">
        <v>7.96</v>
      </c>
      <c r="G24" s="33">
        <v>6.06</v>
      </c>
      <c r="H24" s="33">
        <v>5.86</v>
      </c>
      <c r="I24" s="33">
        <v>3.71</v>
      </c>
      <c r="J24" s="33">
        <v>2.65</v>
      </c>
      <c r="K24" s="33">
        <v>2.52</v>
      </c>
      <c r="L24" s="33">
        <v>1.9</v>
      </c>
      <c r="M24" s="33">
        <v>1.64</v>
      </c>
      <c r="N24" s="35">
        <f t="shared" si="3"/>
        <v>43.61</v>
      </c>
      <c r="O24" s="36">
        <f t="shared" si="2"/>
        <v>1.3828640284119735</v>
      </c>
      <c r="P24" s="37">
        <f t="shared" si="0"/>
        <v>48.446478618181814</v>
      </c>
    </row>
    <row r="25" spans="1:16" ht="15" customHeight="1">
      <c r="A25" s="32">
        <v>2562</v>
      </c>
      <c r="B25" s="33">
        <v>1.12</v>
      </c>
      <c r="C25" s="33">
        <v>2.35</v>
      </c>
      <c r="D25" s="33">
        <v>2.5</v>
      </c>
      <c r="E25" s="33">
        <v>3.26</v>
      </c>
      <c r="F25" s="33">
        <v>6.05</v>
      </c>
      <c r="G25" s="33">
        <v>3.81</v>
      </c>
      <c r="H25" s="33">
        <v>2.38</v>
      </c>
      <c r="I25" s="33">
        <v>2.04</v>
      </c>
      <c r="J25" s="33">
        <v>2.09</v>
      </c>
      <c r="K25" s="33">
        <v>0.83</v>
      </c>
      <c r="L25" s="33">
        <v>0.73</v>
      </c>
      <c r="M25" s="33">
        <v>1.3</v>
      </c>
      <c r="N25" s="35">
        <f t="shared" si="3"/>
        <v>28.459999999999997</v>
      </c>
      <c r="O25" s="36">
        <f t="shared" si="2"/>
        <v>0.90246067985794</v>
      </c>
      <c r="P25" s="37">
        <f t="shared" si="0"/>
        <v>48.446478618181814</v>
      </c>
    </row>
    <row r="26" spans="1:16" ht="15" customHeight="1">
      <c r="A26" s="32">
        <v>2563</v>
      </c>
      <c r="B26" s="33">
        <v>8.45</v>
      </c>
      <c r="C26" s="33">
        <v>4.28</v>
      </c>
      <c r="D26" s="33">
        <v>1.1</v>
      </c>
      <c r="E26" s="33">
        <v>2.38</v>
      </c>
      <c r="F26" s="33">
        <v>14.24</v>
      </c>
      <c r="G26" s="33">
        <v>7.38</v>
      </c>
      <c r="H26" s="33">
        <v>4.57</v>
      </c>
      <c r="I26" s="33">
        <v>4.27</v>
      </c>
      <c r="J26" s="33">
        <v>16.72</v>
      </c>
      <c r="K26" s="33">
        <v>14.45</v>
      </c>
      <c r="L26" s="33">
        <v>1.02</v>
      </c>
      <c r="M26" s="33">
        <v>0.62</v>
      </c>
      <c r="N26" s="35">
        <f t="shared" si="3"/>
        <v>79.48</v>
      </c>
      <c r="O26" s="36">
        <f t="shared" si="2"/>
        <v>2.5202942668696093</v>
      </c>
      <c r="P26" s="37">
        <f t="shared" si="0"/>
        <v>48.446478618181814</v>
      </c>
    </row>
    <row r="27" spans="1:16" ht="15" customHeight="1">
      <c r="A27" s="32">
        <v>2564</v>
      </c>
      <c r="B27" s="33">
        <v>0.8887968000000006</v>
      </c>
      <c r="C27" s="33">
        <v>1.2398400000000012</v>
      </c>
      <c r="D27" s="33">
        <v>1.065744000000001</v>
      </c>
      <c r="E27" s="33">
        <v>1.6489440000000009</v>
      </c>
      <c r="F27" s="33">
        <v>2.908224000000002</v>
      </c>
      <c r="G27" s="33">
        <v>2.7440640000000016</v>
      </c>
      <c r="H27" s="33">
        <v>3.653424000000003</v>
      </c>
      <c r="I27" s="33">
        <v>3.5354880000000026</v>
      </c>
      <c r="J27" s="33">
        <v>0.24537600000000012</v>
      </c>
      <c r="K27" s="33">
        <v>0.21600000000000005</v>
      </c>
      <c r="L27" s="33">
        <v>0.7128000000000007</v>
      </c>
      <c r="M27" s="33">
        <v>0.7024320000000004</v>
      </c>
      <c r="N27" s="35">
        <f>SUM(B27:M27)</f>
        <v>19.561132800000017</v>
      </c>
      <c r="O27" s="36">
        <f t="shared" si="2"/>
        <v>0.6202794520547951</v>
      </c>
      <c r="P27" s="37">
        <f t="shared" si="0"/>
        <v>48.446478618181814</v>
      </c>
    </row>
    <row r="28" spans="1:16" ht="15" customHeight="1">
      <c r="A28" s="32">
        <v>2565</v>
      </c>
      <c r="B28" s="33">
        <v>0.5952960000000002</v>
      </c>
      <c r="C28" s="33">
        <v>0.7560000000000004</v>
      </c>
      <c r="D28" s="33">
        <v>0.7050240000000001</v>
      </c>
      <c r="E28" s="33">
        <v>6.765984</v>
      </c>
      <c r="F28" s="33">
        <v>16.019424000000004</v>
      </c>
      <c r="G28" s="33">
        <v>15.566687999999996</v>
      </c>
      <c r="H28" s="33">
        <v>7.490015999999999</v>
      </c>
      <c r="I28" s="33">
        <v>3.951072</v>
      </c>
      <c r="J28" s="33">
        <v>4.017600000000001</v>
      </c>
      <c r="K28" s="33">
        <v>3.0499200000000006</v>
      </c>
      <c r="L28" s="33">
        <v>3.0758400000000004</v>
      </c>
      <c r="M28" s="33">
        <v>1.3063680000000002</v>
      </c>
      <c r="N28" s="35">
        <f>SUM(B28:M28)</f>
        <v>63.299231999999996</v>
      </c>
      <c r="O28" s="36">
        <f>+N28*1000000/(365*86400)</f>
        <v>2.007205479452055</v>
      </c>
      <c r="P28" s="37">
        <f t="shared" si="0"/>
        <v>48.446478618181814</v>
      </c>
    </row>
    <row r="29" spans="1:16" ht="15" customHeight="1">
      <c r="A29" s="40">
        <v>2566</v>
      </c>
      <c r="B29" s="41">
        <v>0.6842879999999996</v>
      </c>
      <c r="C29" s="41">
        <v>1.4999039999999997</v>
      </c>
      <c r="D29" s="41">
        <v>2.0424960000000003</v>
      </c>
      <c r="E29" s="41">
        <v>2.2023360000000003</v>
      </c>
      <c r="F29" s="41">
        <v>3.702240000000001</v>
      </c>
      <c r="G29" s="41">
        <v>7.854624</v>
      </c>
      <c r="H29" s="41">
        <v>7.6930559999999995</v>
      </c>
      <c r="I29" s="41">
        <v>3.9968639999999995</v>
      </c>
      <c r="J29" s="41">
        <v>2.0718719999999995</v>
      </c>
      <c r="K29" s="41">
        <v>1.6312320000000002</v>
      </c>
      <c r="L29" s="41"/>
      <c r="M29" s="41"/>
      <c r="N29" s="42">
        <f>SUM(B29:M29)</f>
        <v>33.378912</v>
      </c>
      <c r="O29" s="43">
        <f>+N29*1000000/(365*86400)</f>
        <v>1.0584383561643835</v>
      </c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4" t="s">
        <v>19</v>
      </c>
      <c r="B34" s="38">
        <f>MIN(B7:B28)</f>
        <v>0.1347840000000001</v>
      </c>
      <c r="C34" s="38">
        <f aca="true" t="shared" si="4" ref="C34:M34">MIN(C7:C28)</f>
        <v>0.33696000000000004</v>
      </c>
      <c r="D34" s="38">
        <f t="shared" si="4"/>
        <v>0.33609599999999995</v>
      </c>
      <c r="E34" s="38">
        <f t="shared" si="4"/>
        <v>1.2139199999999999</v>
      </c>
      <c r="F34" s="38">
        <f t="shared" si="4"/>
        <v>2.908224000000002</v>
      </c>
      <c r="G34" s="38">
        <f t="shared" si="4"/>
        <v>2.7440640000000016</v>
      </c>
      <c r="H34" s="38">
        <f t="shared" si="4"/>
        <v>2.38</v>
      </c>
      <c r="I34" s="38">
        <f t="shared" si="4"/>
        <v>1.379</v>
      </c>
      <c r="J34" s="38">
        <f t="shared" si="4"/>
        <v>0.24537600000000012</v>
      </c>
      <c r="K34" s="38">
        <f t="shared" si="4"/>
        <v>0.21600000000000005</v>
      </c>
      <c r="L34" s="38">
        <f t="shared" si="4"/>
        <v>0.36115199999999986</v>
      </c>
      <c r="M34" s="38">
        <f t="shared" si="4"/>
        <v>0.219</v>
      </c>
      <c r="N34" s="38">
        <f>MIN(N7:N28)</f>
        <v>19.561132800000017</v>
      </c>
      <c r="O34" s="36">
        <f>+N34*1000000/(365*86400)</f>
        <v>0.6202794520547951</v>
      </c>
      <c r="P34" s="39"/>
    </row>
    <row r="35" spans="1:16" ht="15" customHeight="1">
      <c r="A35" s="34" t="s">
        <v>16</v>
      </c>
      <c r="B35" s="38">
        <f>AVERAGE(B7:B28)</f>
        <v>1.4751551272727275</v>
      </c>
      <c r="C35" s="38">
        <f aca="true" t="shared" si="5" ref="C35:M35">AVERAGE(C7:C28)</f>
        <v>2.5482309090909094</v>
      </c>
      <c r="D35" s="38">
        <f t="shared" si="5"/>
        <v>2.831767636363637</v>
      </c>
      <c r="E35" s="38">
        <f t="shared" si="5"/>
        <v>4.6432794181818196</v>
      </c>
      <c r="F35" s="38">
        <f t="shared" si="5"/>
        <v>8.322104363636365</v>
      </c>
      <c r="G35" s="38">
        <f t="shared" si="5"/>
        <v>9.352667272727274</v>
      </c>
      <c r="H35" s="38">
        <f t="shared" si="5"/>
        <v>6.502968363636364</v>
      </c>
      <c r="I35" s="38">
        <f t="shared" si="5"/>
        <v>4.2254629090909095</v>
      </c>
      <c r="J35" s="38">
        <f t="shared" si="5"/>
        <v>3.1593116363636358</v>
      </c>
      <c r="K35" s="38">
        <f t="shared" si="5"/>
        <v>2.579217818181818</v>
      </c>
      <c r="L35" s="38">
        <f t="shared" si="5"/>
        <v>1.496792436363637</v>
      </c>
      <c r="M35" s="38">
        <f t="shared" si="5"/>
        <v>1.3095207272727274</v>
      </c>
      <c r="N35" s="38">
        <f>SUM(B35:M35)</f>
        <v>48.446478618181814</v>
      </c>
      <c r="O35" s="36">
        <f>+N35*1000000/(365*86400)</f>
        <v>1.5362277593284441</v>
      </c>
      <c r="P35" s="39"/>
    </row>
    <row r="36" spans="1:16" ht="15" customHeight="1">
      <c r="A36" s="34" t="s">
        <v>20</v>
      </c>
      <c r="B36" s="38">
        <f>MIN(B7:B28)</f>
        <v>0.1347840000000001</v>
      </c>
      <c r="C36" s="38">
        <f aca="true" t="shared" si="6" ref="C36:M36">MIN(C7:C28)</f>
        <v>0.33696000000000004</v>
      </c>
      <c r="D36" s="38">
        <f t="shared" si="6"/>
        <v>0.33609599999999995</v>
      </c>
      <c r="E36" s="38">
        <f t="shared" si="6"/>
        <v>1.2139199999999999</v>
      </c>
      <c r="F36" s="38">
        <f t="shared" si="6"/>
        <v>2.908224000000002</v>
      </c>
      <c r="G36" s="38">
        <f t="shared" si="6"/>
        <v>2.7440640000000016</v>
      </c>
      <c r="H36" s="38">
        <f t="shared" si="6"/>
        <v>2.38</v>
      </c>
      <c r="I36" s="38">
        <f t="shared" si="6"/>
        <v>1.379</v>
      </c>
      <c r="J36" s="38">
        <f t="shared" si="6"/>
        <v>0.24537600000000012</v>
      </c>
      <c r="K36" s="38">
        <f t="shared" si="6"/>
        <v>0.21600000000000005</v>
      </c>
      <c r="L36" s="38">
        <f t="shared" si="6"/>
        <v>0.36115199999999986</v>
      </c>
      <c r="M36" s="38">
        <f t="shared" si="6"/>
        <v>0.219</v>
      </c>
      <c r="N36" s="38">
        <f>MIN(N7:N28)</f>
        <v>19.561132800000017</v>
      </c>
      <c r="O36" s="36">
        <f>+N36*1000000/(365*86400)</f>
        <v>0.6202794520547951</v>
      </c>
      <c r="P36" s="39"/>
    </row>
    <row r="37" spans="1:15" ht="21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20"/>
      <c r="O37" s="21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24.75" customHeight="1">
      <c r="A45" s="26"/>
      <c r="B45" s="27"/>
      <c r="C45" s="28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spans="1:15" ht="24.75" customHeight="1">
      <c r="A48" s="26"/>
      <c r="B48" s="27"/>
      <c r="C48" s="27"/>
      <c r="D48" s="27"/>
      <c r="E48" s="25"/>
      <c r="F48" s="27"/>
      <c r="G48" s="27"/>
      <c r="H48" s="27"/>
      <c r="I48" s="27"/>
      <c r="J48" s="27"/>
      <c r="K48" s="27"/>
      <c r="L48" s="27"/>
      <c r="M48" s="27"/>
      <c r="N48" s="29"/>
      <c r="O48" s="25"/>
    </row>
    <row r="49" spans="1:15" ht="24.75" customHeight="1">
      <c r="A49" s="26"/>
      <c r="B49" s="27"/>
      <c r="C49" s="27"/>
      <c r="D49" s="27"/>
      <c r="E49" s="25"/>
      <c r="F49" s="27"/>
      <c r="G49" s="27"/>
      <c r="H49" s="27"/>
      <c r="I49" s="27"/>
      <c r="J49" s="27"/>
      <c r="K49" s="27"/>
      <c r="L49" s="27"/>
      <c r="M49" s="27"/>
      <c r="N49" s="29"/>
      <c r="O49" s="25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>
      <c r="A63" s="30"/>
    </row>
    <row r="64" ht="18" customHeight="1">
      <c r="A64" s="30"/>
    </row>
    <row r="65" ht="18" customHeight="1"/>
    <row r="66" ht="18" customHeight="1"/>
    <row r="67" ht="18" customHeight="1"/>
    <row r="68" ht="18" customHeight="1"/>
    <row r="6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2016-07-11T03:24:38Z</cp:lastPrinted>
  <dcterms:created xsi:type="dcterms:W3CDTF">1994-01-31T08:04:27Z</dcterms:created>
  <dcterms:modified xsi:type="dcterms:W3CDTF">2024-02-20T02:49:29Z</dcterms:modified>
  <cp:category/>
  <cp:version/>
  <cp:contentType/>
  <cp:contentStatus/>
</cp:coreProperties>
</file>