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<sst xmlns="http://schemas.openxmlformats.org/spreadsheetml/2006/main" count="29" uniqueCount="24">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</sst>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236" fontId="11" fillId="35" borderId="16" xfId="0" applyNumberFormat="1" applyFont="1" applyFill="1" applyBorder="1" applyAlignment="1" applyProtection="1">
      <alignment horizontal="center" vertical="center"/>
      <protection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725"/>
          <c:w val="0.860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'P.79-H.05'!$A$7:$A$28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'P.79-H.05'!$N$7:$N$28</c:f>
              <c:numCache>
                <c:ptCount val="22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28.459999999999997</c:v>
                </c:pt>
                <c:pt idx="19">
                  <c:v>79.48</c:v>
                </c:pt>
                <c:pt idx="20">
                  <c:v>19.561132800000017</c:v>
                </c:pt>
                <c:pt idx="21">
                  <c:v>63.299231999999996</c:v>
                </c:pt>
              </c:numCache>
            </c:numRef>
          </c:val>
        </c:ser>
        <c:gapWidth val="100"/>
        <c:axId val="18245701"/>
        <c:axId val="29993582"/>
      </c:barChart>
      <c:lineChart>
        <c:grouping val="standard"/>
        <c:varyColors val="0"/>
        <c:ser>
          <c:idx val="1"/>
          <c:order val="1"/>
          <c:tx>
            <c:v>ค่าเฉลี่ย 47.7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'P.79-H.05'!$A$7:$A$27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'P.79-H.05'!$P$7:$P$27</c:f>
              <c:numCache>
                <c:ptCount val="21"/>
                <c:pt idx="0">
                  <c:v>47.73920464761905</c:v>
                </c:pt>
                <c:pt idx="1">
                  <c:v>47.73920464761905</c:v>
                </c:pt>
                <c:pt idx="2">
                  <c:v>47.73920464761905</c:v>
                </c:pt>
                <c:pt idx="3">
                  <c:v>47.73920464761905</c:v>
                </c:pt>
                <c:pt idx="4">
                  <c:v>47.73920464761905</c:v>
                </c:pt>
                <c:pt idx="5">
                  <c:v>47.73920464761905</c:v>
                </c:pt>
                <c:pt idx="6">
                  <c:v>47.73920464761905</c:v>
                </c:pt>
                <c:pt idx="7">
                  <c:v>47.73920464761905</c:v>
                </c:pt>
                <c:pt idx="8">
                  <c:v>47.73920464761905</c:v>
                </c:pt>
                <c:pt idx="9">
                  <c:v>47.73920464761905</c:v>
                </c:pt>
                <c:pt idx="10">
                  <c:v>47.73920464761905</c:v>
                </c:pt>
                <c:pt idx="11">
                  <c:v>47.73920464761905</c:v>
                </c:pt>
                <c:pt idx="12">
                  <c:v>47.73920464761905</c:v>
                </c:pt>
                <c:pt idx="13">
                  <c:v>47.73920464761905</c:v>
                </c:pt>
                <c:pt idx="14">
                  <c:v>47.73920464761905</c:v>
                </c:pt>
                <c:pt idx="15">
                  <c:v>47.73920464761905</c:v>
                </c:pt>
                <c:pt idx="16">
                  <c:v>47.73920464761905</c:v>
                </c:pt>
                <c:pt idx="17">
                  <c:v>47.73920464761905</c:v>
                </c:pt>
                <c:pt idx="18">
                  <c:v>47.73920464761905</c:v>
                </c:pt>
                <c:pt idx="19">
                  <c:v>47.73920464761905</c:v>
                </c:pt>
                <c:pt idx="20">
                  <c:v>47.73920464761905</c:v>
                </c:pt>
              </c:numCache>
            </c:numRef>
          </c:val>
          <c:smooth val="0"/>
        </c:ser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993582"/>
        <c:crossesAt val="0"/>
        <c:auto val="1"/>
        <c:lblOffset val="100"/>
        <c:tickLblSkip val="1"/>
        <c:noMultiLvlLbl val="0"/>
      </c:catAx>
      <c:valAx>
        <c:axId val="2999358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5701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22">
      <selection activeCell="B28" sqref="B28:M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>+N7*1000000/(365*86400)</f>
        <v>2.1152016742770168</v>
      </c>
      <c r="P7" s="37">
        <f aca="true" t="shared" si="0" ref="P7:P27">$N$35</f>
        <v>47.73920464761905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1" ref="N8:N20">SUM(B8:M8)</f>
        <v>53.05</v>
      </c>
      <c r="O8" s="36">
        <f aca="true" t="shared" si="2" ref="O8:O27">+N8*1000000/(365*86400)</f>
        <v>1.6822044647387113</v>
      </c>
      <c r="P8" s="37">
        <f t="shared" si="0"/>
        <v>47.73920464761905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1"/>
        <v>29.404000000000003</v>
      </c>
      <c r="O9" s="36">
        <f t="shared" si="2"/>
        <v>0.932394723490614</v>
      </c>
      <c r="P9" s="37">
        <f t="shared" si="0"/>
        <v>47.73920464761905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1"/>
        <v>41.39</v>
      </c>
      <c r="O10" s="36">
        <f t="shared" si="2"/>
        <v>1.3124682902080163</v>
      </c>
      <c r="P10" s="37">
        <f t="shared" si="0"/>
        <v>47.73920464761905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1"/>
        <v>87.115392</v>
      </c>
      <c r="O11" s="36">
        <f t="shared" si="2"/>
        <v>2.7624109589041095</v>
      </c>
      <c r="P11" s="37">
        <f t="shared" si="0"/>
        <v>47.73920464761905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1"/>
        <v>44.37504000000003</v>
      </c>
      <c r="O12" s="36">
        <f t="shared" si="2"/>
        <v>1.4071232876712338</v>
      </c>
      <c r="P12" s="37">
        <f t="shared" si="0"/>
        <v>47.73920464761905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1"/>
        <v>32.817484799999995</v>
      </c>
      <c r="O13" s="36">
        <f t="shared" si="2"/>
        <v>1.0406356164383561</v>
      </c>
      <c r="P13" s="37">
        <f t="shared" si="0"/>
        <v>47.73920464761905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1"/>
        <v>51.938496</v>
      </c>
      <c r="O14" s="36">
        <f t="shared" si="2"/>
        <v>1.6469589041095891</v>
      </c>
      <c r="P14" s="37">
        <f t="shared" si="0"/>
        <v>47.73920464761905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1"/>
        <v>33.04368</v>
      </c>
      <c r="O15" s="36">
        <f t="shared" si="2"/>
        <v>1.0478082191780822</v>
      </c>
      <c r="P15" s="37">
        <f t="shared" si="0"/>
        <v>47.73920464761905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1"/>
        <v>54.64972800000002</v>
      </c>
      <c r="O16" s="36">
        <f t="shared" si="2"/>
        <v>1.7329315068493156</v>
      </c>
      <c r="P16" s="37">
        <f t="shared" si="0"/>
        <v>47.73920464761905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1"/>
        <v>80.312256</v>
      </c>
      <c r="O17" s="36">
        <f t="shared" si="2"/>
        <v>2.5466849315068494</v>
      </c>
      <c r="P17" s="37">
        <f t="shared" si="0"/>
        <v>47.73920464761905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1"/>
        <v>53.82374400000001</v>
      </c>
      <c r="O18" s="36">
        <f t="shared" si="2"/>
        <v>1.7067397260273978</v>
      </c>
      <c r="P18" s="37">
        <f t="shared" si="0"/>
        <v>47.73920464761905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1"/>
        <v>52.142399999999995</v>
      </c>
      <c r="O19" s="36">
        <f t="shared" si="2"/>
        <v>1.6534246575342464</v>
      </c>
      <c r="P19" s="37">
        <f t="shared" si="0"/>
        <v>47.73920464761905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1"/>
        <v>46.414944</v>
      </c>
      <c r="O20" s="36">
        <f t="shared" si="2"/>
        <v>1.4718082191780821</v>
      </c>
      <c r="P20" s="37">
        <f t="shared" si="0"/>
        <v>47.73920464761905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 aca="true" t="shared" si="3" ref="N21:N26">SUM(B21:M21)</f>
        <v>26.890000000000004</v>
      </c>
      <c r="O21" s="36">
        <f t="shared" si="2"/>
        <v>0.8526763064434298</v>
      </c>
      <c r="P21" s="37">
        <f t="shared" si="0"/>
        <v>47.73920464761905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 t="shared" si="3"/>
        <v>32.550000000000004</v>
      </c>
      <c r="O22" s="36">
        <f t="shared" si="2"/>
        <v>1.0321537290715375</v>
      </c>
      <c r="P22" s="37">
        <f t="shared" si="0"/>
        <v>47.73920464761905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 t="shared" si="3"/>
        <v>44.79000000000001</v>
      </c>
      <c r="O23" s="36">
        <f t="shared" si="2"/>
        <v>1.4202815829528164</v>
      </c>
      <c r="P23" s="37">
        <f t="shared" si="0"/>
        <v>47.73920464761905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 t="shared" si="3"/>
        <v>43.61</v>
      </c>
      <c r="O24" s="36">
        <f t="shared" si="2"/>
        <v>1.3828640284119735</v>
      </c>
      <c r="P24" s="37">
        <f t="shared" si="0"/>
        <v>47.73920464761905</v>
      </c>
    </row>
    <row r="25" spans="1:16" ht="15" customHeight="1">
      <c r="A25" s="32">
        <v>2562</v>
      </c>
      <c r="B25" s="33">
        <v>1.12</v>
      </c>
      <c r="C25" s="33">
        <v>2.35</v>
      </c>
      <c r="D25" s="33">
        <v>2.5</v>
      </c>
      <c r="E25" s="33">
        <v>3.26</v>
      </c>
      <c r="F25" s="33">
        <v>6.05</v>
      </c>
      <c r="G25" s="33">
        <v>3.81</v>
      </c>
      <c r="H25" s="33">
        <v>2.38</v>
      </c>
      <c r="I25" s="33">
        <v>2.04</v>
      </c>
      <c r="J25" s="33">
        <v>2.09</v>
      </c>
      <c r="K25" s="33">
        <v>0.83</v>
      </c>
      <c r="L25" s="33">
        <v>0.73</v>
      </c>
      <c r="M25" s="33">
        <v>1.3</v>
      </c>
      <c r="N25" s="35">
        <f t="shared" si="3"/>
        <v>28.459999999999997</v>
      </c>
      <c r="O25" s="36">
        <f t="shared" si="2"/>
        <v>0.90246067985794</v>
      </c>
      <c r="P25" s="37">
        <f t="shared" si="0"/>
        <v>47.73920464761905</v>
      </c>
    </row>
    <row r="26" spans="1:16" ht="15" customHeight="1">
      <c r="A26" s="32">
        <v>2563</v>
      </c>
      <c r="B26" s="33">
        <v>8.45</v>
      </c>
      <c r="C26" s="33">
        <v>4.28</v>
      </c>
      <c r="D26" s="33">
        <v>1.1</v>
      </c>
      <c r="E26" s="33">
        <v>2.38</v>
      </c>
      <c r="F26" s="33">
        <v>14.24</v>
      </c>
      <c r="G26" s="33">
        <v>7.38</v>
      </c>
      <c r="H26" s="33">
        <v>4.57</v>
      </c>
      <c r="I26" s="33">
        <v>4.27</v>
      </c>
      <c r="J26" s="33">
        <v>16.72</v>
      </c>
      <c r="K26" s="33">
        <v>14.45</v>
      </c>
      <c r="L26" s="33">
        <v>1.02</v>
      </c>
      <c r="M26" s="33">
        <v>0.62</v>
      </c>
      <c r="N26" s="35">
        <f t="shared" si="3"/>
        <v>79.48</v>
      </c>
      <c r="O26" s="36">
        <f t="shared" si="2"/>
        <v>2.5202942668696093</v>
      </c>
      <c r="P26" s="37">
        <f t="shared" si="0"/>
        <v>47.73920464761905</v>
      </c>
    </row>
    <row r="27" spans="1:16" ht="15" customHeight="1">
      <c r="A27" s="32">
        <v>2564</v>
      </c>
      <c r="B27" s="33">
        <v>0.8887968000000006</v>
      </c>
      <c r="C27" s="33">
        <v>1.2398400000000012</v>
      </c>
      <c r="D27" s="33">
        <v>1.065744000000001</v>
      </c>
      <c r="E27" s="33">
        <v>1.6489440000000009</v>
      </c>
      <c r="F27" s="33">
        <v>2.908224000000002</v>
      </c>
      <c r="G27" s="33">
        <v>2.7440640000000016</v>
      </c>
      <c r="H27" s="33">
        <v>3.653424000000003</v>
      </c>
      <c r="I27" s="33">
        <v>3.5354880000000026</v>
      </c>
      <c r="J27" s="33">
        <v>0.24537600000000012</v>
      </c>
      <c r="K27" s="33">
        <v>0.21600000000000005</v>
      </c>
      <c r="L27" s="33">
        <v>0.7128000000000007</v>
      </c>
      <c r="M27" s="33">
        <v>0.7024320000000004</v>
      </c>
      <c r="N27" s="35">
        <f>SUM(B27:M27)</f>
        <v>19.561132800000017</v>
      </c>
      <c r="O27" s="36">
        <f t="shared" si="2"/>
        <v>0.6202794520547951</v>
      </c>
      <c r="P27" s="37">
        <f t="shared" si="0"/>
        <v>47.73920464761905</v>
      </c>
    </row>
    <row r="28" spans="1:16" ht="15" customHeight="1">
      <c r="A28" s="40">
        <v>2565</v>
      </c>
      <c r="B28" s="41">
        <v>0.5952960000000002</v>
      </c>
      <c r="C28" s="41">
        <v>0.7560000000000004</v>
      </c>
      <c r="D28" s="41">
        <v>0.7050240000000001</v>
      </c>
      <c r="E28" s="41">
        <v>6.765984</v>
      </c>
      <c r="F28" s="41">
        <v>16.019424000000004</v>
      </c>
      <c r="G28" s="41">
        <v>15.566687999999996</v>
      </c>
      <c r="H28" s="41">
        <v>7.490015999999999</v>
      </c>
      <c r="I28" s="41">
        <v>3.951072</v>
      </c>
      <c r="J28" s="41">
        <v>4.017600000000001</v>
      </c>
      <c r="K28" s="41">
        <v>3.0499200000000006</v>
      </c>
      <c r="L28" s="41">
        <v>3.0758400000000004</v>
      </c>
      <c r="M28" s="41">
        <v>1.3063680000000002</v>
      </c>
      <c r="N28" s="42">
        <f>SUM(B28:M28)</f>
        <v>63.299231999999996</v>
      </c>
      <c r="O28" s="43">
        <f>+N28*1000000/(365*86400)</f>
        <v>2.007205479452055</v>
      </c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MIN(B7:B27)</f>
        <v>0.1347840000000001</v>
      </c>
      <c r="C34" s="38">
        <f aca="true" t="shared" si="4" ref="C34:M34">MIN(C7:C27)</f>
        <v>0.33696000000000004</v>
      </c>
      <c r="D34" s="38">
        <f t="shared" si="4"/>
        <v>0.33609599999999995</v>
      </c>
      <c r="E34" s="38">
        <f t="shared" si="4"/>
        <v>1.2139199999999999</v>
      </c>
      <c r="F34" s="38">
        <f t="shared" si="4"/>
        <v>2.908224000000002</v>
      </c>
      <c r="G34" s="38">
        <f t="shared" si="4"/>
        <v>2.7440640000000016</v>
      </c>
      <c r="H34" s="38">
        <f t="shared" si="4"/>
        <v>2.38</v>
      </c>
      <c r="I34" s="38">
        <f t="shared" si="4"/>
        <v>1.379</v>
      </c>
      <c r="J34" s="38">
        <f t="shared" si="4"/>
        <v>0.24537600000000012</v>
      </c>
      <c r="K34" s="38">
        <f t="shared" si="4"/>
        <v>0.21600000000000005</v>
      </c>
      <c r="L34" s="38">
        <f t="shared" si="4"/>
        <v>0.36115199999999986</v>
      </c>
      <c r="M34" s="38">
        <f t="shared" si="4"/>
        <v>0.219</v>
      </c>
      <c r="N34" s="38">
        <f>MIN(N7:N27)</f>
        <v>19.561132800000017</v>
      </c>
      <c r="O34" s="36">
        <f>+N34*1000000/(365*86400)</f>
        <v>0.6202794520547951</v>
      </c>
      <c r="P34" s="39"/>
    </row>
    <row r="35" spans="1:16" ht="15" customHeight="1">
      <c r="A35" s="34" t="s">
        <v>16</v>
      </c>
      <c r="B35" s="38">
        <f>AVERAGE(B7:B27)</f>
        <v>1.517053180952381</v>
      </c>
      <c r="C35" s="38">
        <f aca="true" t="shared" si="5" ref="C35:M35">AVERAGE(C7:C27)</f>
        <v>2.6335752380952386</v>
      </c>
      <c r="D35" s="38">
        <f t="shared" si="5"/>
        <v>2.9330411428571437</v>
      </c>
      <c r="E35" s="38">
        <f t="shared" si="5"/>
        <v>4.542198247619049</v>
      </c>
      <c r="F35" s="38">
        <f t="shared" si="5"/>
        <v>7.955565333333334</v>
      </c>
      <c r="G35" s="38">
        <f t="shared" si="5"/>
        <v>9.056761523809525</v>
      </c>
      <c r="H35" s="38">
        <f t="shared" si="5"/>
        <v>6.455966095238095</v>
      </c>
      <c r="I35" s="38">
        <f t="shared" si="5"/>
        <v>4.238529142857144</v>
      </c>
      <c r="J35" s="38">
        <f t="shared" si="5"/>
        <v>3.118440761904761</v>
      </c>
      <c r="K35" s="38">
        <f t="shared" si="5"/>
        <v>2.5568034285714285</v>
      </c>
      <c r="L35" s="38">
        <f t="shared" si="5"/>
        <v>1.4215996952380956</v>
      </c>
      <c r="M35" s="38">
        <f t="shared" si="5"/>
        <v>1.3096708571428575</v>
      </c>
      <c r="N35" s="38">
        <f>SUM(B35:M35)</f>
        <v>47.73920464761905</v>
      </c>
      <c r="O35" s="36">
        <f>+N35*1000000/(365*86400)</f>
        <v>1.5138002488463675</v>
      </c>
      <c r="P35" s="39"/>
    </row>
    <row r="36" spans="1:16" ht="15" customHeight="1">
      <c r="A36" s="34" t="s">
        <v>20</v>
      </c>
      <c r="B36" s="38">
        <f>MIN(B7:B27)</f>
        <v>0.1347840000000001</v>
      </c>
      <c r="C36" s="38">
        <f aca="true" t="shared" si="6" ref="C36:M36">MIN(C7:C27)</f>
        <v>0.33696000000000004</v>
      </c>
      <c r="D36" s="38">
        <f t="shared" si="6"/>
        <v>0.33609599999999995</v>
      </c>
      <c r="E36" s="38">
        <f t="shared" si="6"/>
        <v>1.2139199999999999</v>
      </c>
      <c r="F36" s="38">
        <f t="shared" si="6"/>
        <v>2.908224000000002</v>
      </c>
      <c r="G36" s="38">
        <f t="shared" si="6"/>
        <v>2.7440640000000016</v>
      </c>
      <c r="H36" s="38">
        <f t="shared" si="6"/>
        <v>2.38</v>
      </c>
      <c r="I36" s="38">
        <f t="shared" si="6"/>
        <v>1.379</v>
      </c>
      <c r="J36" s="38">
        <f t="shared" si="6"/>
        <v>0.24537600000000012</v>
      </c>
      <c r="K36" s="38">
        <f t="shared" si="6"/>
        <v>0.21600000000000005</v>
      </c>
      <c r="L36" s="38">
        <f t="shared" si="6"/>
        <v>0.36115199999999986</v>
      </c>
      <c r="M36" s="38">
        <f t="shared" si="6"/>
        <v>0.219</v>
      </c>
      <c r="N36" s="38">
        <f>MIN(N7:N27)</f>
        <v>19.561132800000017</v>
      </c>
      <c r="O36" s="36">
        <f>+N36*1000000/(365*86400)</f>
        <v>0.6202794520547951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2016-07-11T03:24:38Z</cp:lastPrinted>
  <dcterms:created xsi:type="dcterms:W3CDTF">1994-01-31T08:04:27Z</dcterms:created>
  <dcterms:modified xsi:type="dcterms:W3CDTF">2023-04-24T08:16:56Z</dcterms:modified>
  <cp:category/>
  <cp:version/>
  <cp:contentType/>
  <cp:contentStatus/>
</cp:coreProperties>
</file>