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4AEF13A8-38B3-4094-8FED-6478ED3B05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P.77" sheetId="4" r:id="rId1"/>
    <sheet name="ปริมาณน้ำสูงสุด" sheetId="5" r:id="rId2"/>
    <sheet name="ปริมาณน้ำต่ำสุด" sheetId="6" r:id="rId3"/>
    <sheet name="Data P.77" sheetId="3" r:id="rId4"/>
  </sheets>
  <externalReferences>
    <externalReference r:id="rId5"/>
  </externalReference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S33" i="3" l="1"/>
  <c r="R33" i="3"/>
  <c r="O31" i="3"/>
  <c r="O15" i="3"/>
  <c r="O16" i="3"/>
  <c r="O17" i="3"/>
  <c r="O18" i="3"/>
  <c r="O19" i="3"/>
  <c r="O20" i="3"/>
  <c r="O21" i="3"/>
  <c r="O22" i="3"/>
  <c r="O23" i="3"/>
  <c r="O24" i="3"/>
  <c r="O25" i="3"/>
  <c r="O26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<sst xmlns="http://schemas.openxmlformats.org/spreadsheetml/2006/main" count="43" uniqueCount="21">
  <si>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</si>
  <si>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</si>
  <si>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</si>
  <si>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พื้นที่รับน้ำ  550   ตร.กม.</t>
  </si>
  <si>
    <t>ตลิ่งฝั่งซ้าย 370.125 ม.(ร.ท.ก.) ตลิ่งฝั่งขวา 374.214 ม.(ร.ท.ก.)ท้องน้ำ 365.366 ม.(ร.ท.ก.) ศูนย์เสาระดับน้ำ 364.378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</si>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</sst>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33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b/>
      <sz val="12"/>
      <name val="AngsanaUPC"/>
      <family val="1"/>
      <charset val="222"/>
    </font>
    <font>
      <sz val="14"/>
      <name val="AngsanaUPC"/>
      <family val="1"/>
    </font>
    <font>
      <sz val="14"/>
      <color indexed="10"/>
      <name val="AngsanaUPC"/>
      <family val="1"/>
      <charset val="222"/>
    </font>
    <font>
      <sz val="12"/>
      <name val="AngsanaUPC"/>
      <family val="1"/>
      <charset val="222"/>
    </font>
    <font>
      <sz val="12"/>
      <name val="AngsanaUPC"/>
      <family val="1"/>
    </font>
    <font>
      <b/>
      <u/>
      <sz val="14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55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8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2" fontId="22" fillId="0" borderId="0" xfId="26" applyNumberFormat="1" applyFont="1"/>
    <xf numFmtId="167" fontId="20" fillId="0" borderId="0" xfId="26" applyNumberFormat="1" applyFont="1"/>
    <xf numFmtId="2" fontId="22" fillId="0" borderId="0" xfId="26" applyNumberFormat="1" applyFont="1" applyAlignment="1">
      <alignment horizontal="centerContinuous"/>
    </xf>
    <xf numFmtId="2" fontId="23" fillId="0" borderId="0" xfId="26" applyNumberFormat="1" applyFont="1" applyAlignment="1">
      <alignment horizontal="center"/>
    </xf>
    <xf numFmtId="2" fontId="23" fillId="0" borderId="0" xfId="26" applyNumberFormat="1" applyFont="1"/>
    <xf numFmtId="0" fontId="24" fillId="0" borderId="16" xfId="26" applyFont="1" applyBorder="1"/>
    <xf numFmtId="0" fontId="20" fillId="0" borderId="16" xfId="26" applyFont="1" applyBorder="1"/>
    <xf numFmtId="2" fontId="24" fillId="0" borderId="0" xfId="26" applyNumberFormat="1" applyFont="1" applyAlignment="1">
      <alignment horizontal="right"/>
    </xf>
    <xf numFmtId="2" fontId="25" fillId="0" borderId="0" xfId="26" applyNumberFormat="1" applyFont="1"/>
    <xf numFmtId="2" fontId="26" fillId="0" borderId="0" xfId="26" applyNumberFormat="1" applyFont="1"/>
    <xf numFmtId="2" fontId="24" fillId="0" borderId="26" xfId="26" applyNumberFormat="1" applyFont="1" applyBorder="1" applyAlignment="1">
      <alignment horizontal="right"/>
    </xf>
    <xf numFmtId="2" fontId="24" fillId="0" borderId="25" xfId="26" applyNumberFormat="1" applyFont="1" applyBorder="1" applyAlignment="1">
      <alignment horizontal="right"/>
    </xf>
    <xf numFmtId="2" fontId="24" fillId="0" borderId="28" xfId="26" applyNumberFormat="1" applyFont="1" applyBorder="1" applyAlignment="1">
      <alignment horizontal="right"/>
    </xf>
    <xf numFmtId="166" fontId="24" fillId="0" borderId="27" xfId="26" applyNumberFormat="1" applyFont="1" applyBorder="1" applyAlignment="1">
      <alignment horizontal="right"/>
    </xf>
    <xf numFmtId="2" fontId="24" fillId="0" borderId="27" xfId="26" applyNumberFormat="1" applyFont="1" applyBorder="1" applyAlignment="1">
      <alignment horizontal="right"/>
    </xf>
    <xf numFmtId="0" fontId="22" fillId="0" borderId="16" xfId="26" applyFont="1" applyBorder="1"/>
    <xf numFmtId="2" fontId="24" fillId="0" borderId="25" xfId="26" applyNumberFormat="1" applyFont="1" applyBorder="1"/>
    <xf numFmtId="2" fontId="24" fillId="0" borderId="26" xfId="26" applyNumberFormat="1" applyFont="1" applyBorder="1" applyAlignment="1">
      <alignment horizontal="center"/>
    </xf>
    <xf numFmtId="166" fontId="24" fillId="0" borderId="27" xfId="26" applyNumberFormat="1" applyFont="1" applyBorder="1" applyAlignment="1">
      <alignment horizontal="center"/>
    </xf>
    <xf numFmtId="166" fontId="24" fillId="0" borderId="27" xfId="26" applyNumberFormat="1" applyFont="1" applyBorder="1"/>
    <xf numFmtId="2" fontId="24" fillId="0" borderId="28" xfId="26" applyNumberFormat="1" applyFont="1" applyBorder="1" applyAlignment="1">
      <alignment horizontal="center"/>
    </xf>
    <xf numFmtId="2" fontId="24" fillId="0" borderId="27" xfId="26" applyNumberFormat="1" applyFont="1" applyBorder="1"/>
    <xf numFmtId="2" fontId="27" fillId="0" borderId="25" xfId="26" applyNumberFormat="1" applyFont="1" applyBorder="1"/>
    <xf numFmtId="2" fontId="27" fillId="0" borderId="26" xfId="26" applyNumberFormat="1" applyFont="1" applyBorder="1" applyAlignment="1">
      <alignment horizontal="center"/>
    </xf>
    <xf numFmtId="166" fontId="27" fillId="0" borderId="27" xfId="26" applyNumberFormat="1" applyFont="1" applyBorder="1" applyAlignment="1">
      <alignment horizontal="right"/>
    </xf>
    <xf numFmtId="166" fontId="27" fillId="0" borderId="27" xfId="26" applyNumberFormat="1" applyFont="1" applyBorder="1" applyAlignment="1">
      <alignment horizontal="center"/>
    </xf>
    <xf numFmtId="166" fontId="27" fillId="0" borderId="27" xfId="26" applyNumberFormat="1" applyFont="1" applyBorder="1"/>
    <xf numFmtId="2" fontId="27" fillId="0" borderId="28" xfId="26" applyNumberFormat="1" applyFont="1" applyBorder="1" applyAlignment="1">
      <alignment horizontal="center"/>
    </xf>
    <xf numFmtId="2" fontId="27" fillId="0" borderId="27" xfId="26" applyNumberFormat="1" applyFont="1" applyBorder="1"/>
    <xf numFmtId="2" fontId="24" fillId="0" borderId="26" xfId="26" applyNumberFormat="1" applyFont="1" applyBorder="1"/>
    <xf numFmtId="166" fontId="24" fillId="0" borderId="20" xfId="26" applyNumberFormat="1" applyFont="1" applyBorder="1"/>
    <xf numFmtId="0" fontId="24" fillId="0" borderId="25" xfId="26" applyFont="1" applyBorder="1"/>
    <xf numFmtId="2" fontId="24" fillId="0" borderId="28" xfId="26" applyNumberFormat="1" applyFont="1" applyBorder="1"/>
    <xf numFmtId="165" fontId="24" fillId="0" borderId="27" xfId="26" applyNumberFormat="1" applyFont="1" applyBorder="1"/>
    <xf numFmtId="2" fontId="20" fillId="0" borderId="25" xfId="26" applyNumberFormat="1" applyFont="1" applyBorder="1"/>
    <xf numFmtId="2" fontId="20" fillId="0" borderId="26" xfId="26" applyNumberFormat="1" applyFont="1" applyBorder="1"/>
    <xf numFmtId="166" fontId="20" fillId="0" borderId="27" xfId="26" applyNumberFormat="1" applyFont="1" applyBorder="1"/>
    <xf numFmtId="2" fontId="20" fillId="0" borderId="28" xfId="26" applyNumberFormat="1" applyFont="1" applyBorder="1"/>
    <xf numFmtId="2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5" fontId="20" fillId="0" borderId="31" xfId="26" applyNumberFormat="1" applyFont="1" applyBorder="1"/>
    <xf numFmtId="0" fontId="20" fillId="0" borderId="29" xfId="26" applyFont="1" applyBorder="1"/>
    <xf numFmtId="2" fontId="20" fillId="0" borderId="32" xfId="26" applyNumberFormat="1" applyFont="1" applyBorder="1"/>
    <xf numFmtId="2" fontId="20" fillId="0" borderId="31" xfId="26" applyNumberFormat="1" applyFont="1" applyBorder="1"/>
    <xf numFmtId="0" fontId="20" fillId="0" borderId="0" xfId="26" applyFont="1" applyAlignment="1">
      <alignment horizontal="right"/>
    </xf>
    <xf numFmtId="0" fontId="29" fillId="0" borderId="0" xfId="26" applyFont="1" applyAlignment="1">
      <alignment horizontal="left"/>
    </xf>
    <xf numFmtId="2" fontId="30" fillId="0" borderId="0" xfId="26" applyNumberFormat="1" applyFont="1"/>
    <xf numFmtId="165" fontId="30" fillId="0" borderId="0" xfId="26" applyNumberFormat="1" applyFont="1" applyAlignment="1">
      <alignment horizontal="right"/>
    </xf>
    <xf numFmtId="0" fontId="30" fillId="0" borderId="0" xfId="26" applyFont="1"/>
    <xf numFmtId="165" fontId="30" fillId="0" borderId="0" xfId="26" applyNumberFormat="1" applyFont="1"/>
    <xf numFmtId="2" fontId="30" fillId="0" borderId="0" xfId="26" applyNumberFormat="1" applyFont="1" applyAlignment="1">
      <alignment horizontal="right"/>
    </xf>
    <xf numFmtId="165" fontId="29" fillId="0" borderId="0" xfId="26" applyNumberFormat="1" applyFont="1" applyAlignment="1">
      <alignment horizontal="center"/>
    </xf>
    <xf numFmtId="0" fontId="30" fillId="0" borderId="0" xfId="26" applyFont="1" applyAlignment="1">
      <alignment horizontal="left"/>
    </xf>
    <xf numFmtId="2" fontId="30" fillId="0" borderId="0" xfId="26" applyNumberFormat="1" applyFont="1" applyAlignment="1">
      <alignment horizontal="left"/>
    </xf>
    <xf numFmtId="2" fontId="30" fillId="0" borderId="0" xfId="26" applyNumberFormat="1" applyFont="1" applyAlignment="1">
      <alignment horizontal="center"/>
    </xf>
    <xf numFmtId="165" fontId="30" fillId="0" borderId="0" xfId="26" applyNumberFormat="1" applyFont="1" applyAlignment="1">
      <alignment horizontal="center"/>
    </xf>
    <xf numFmtId="0" fontId="30" fillId="0" borderId="10" xfId="26" applyFont="1" applyBorder="1" applyAlignment="1">
      <alignment horizontal="center"/>
    </xf>
    <xf numFmtId="2" fontId="30" fillId="0" borderId="11" xfId="26" applyNumberFormat="1" applyFont="1" applyBorder="1" applyAlignment="1">
      <alignment horizontal="centerContinuous"/>
    </xf>
    <xf numFmtId="0" fontId="30" fillId="0" borderId="11" xfId="26" applyFont="1" applyBorder="1" applyAlignment="1">
      <alignment horizontal="centerContinuous"/>
    </xf>
    <xf numFmtId="165" fontId="31" fillId="0" borderId="11" xfId="26" applyNumberFormat="1" applyFont="1" applyBorder="1" applyAlignment="1">
      <alignment horizontal="centerContinuous"/>
    </xf>
    <xf numFmtId="2" fontId="31" fillId="0" borderId="11" xfId="26" applyNumberFormat="1" applyFont="1" applyBorder="1" applyAlignment="1">
      <alignment horizontal="centerContinuous"/>
    </xf>
    <xf numFmtId="165" fontId="31" fillId="0" borderId="12" xfId="26" applyNumberFormat="1" applyFont="1" applyBorder="1" applyAlignment="1">
      <alignment horizontal="centerContinuous"/>
    </xf>
    <xf numFmtId="165" fontId="30" fillId="0" borderId="12" xfId="26" applyNumberFormat="1" applyFont="1" applyBorder="1" applyAlignment="1">
      <alignment horizontal="centerContinuous"/>
    </xf>
    <xf numFmtId="165" fontId="30" fillId="0" borderId="11" xfId="26" applyNumberFormat="1" applyFont="1" applyBorder="1" applyAlignment="1">
      <alignment horizontal="centerContinuous"/>
    </xf>
    <xf numFmtId="165" fontId="31" fillId="0" borderId="13" xfId="26" applyNumberFormat="1" applyFont="1" applyBorder="1" applyAlignment="1">
      <alignment horizontal="centerContinuous"/>
    </xf>
    <xf numFmtId="2" fontId="30" fillId="0" borderId="14" xfId="26" applyNumberFormat="1" applyFont="1" applyBorder="1" applyAlignment="1">
      <alignment horizontal="centerContinuous"/>
    </xf>
    <xf numFmtId="2" fontId="30" fillId="0" borderId="15" xfId="26" applyNumberFormat="1" applyFont="1" applyBorder="1" applyAlignment="1">
      <alignment horizontal="centerContinuous"/>
    </xf>
    <xf numFmtId="0" fontId="30" fillId="0" borderId="16" xfId="26" applyFont="1" applyBorder="1" applyAlignment="1">
      <alignment horizontal="center"/>
    </xf>
    <xf numFmtId="2" fontId="30" fillId="0" borderId="17" xfId="26" applyNumberFormat="1" applyFont="1" applyBorder="1" applyAlignment="1">
      <alignment horizontal="centerContinuous"/>
    </xf>
    <xf numFmtId="0" fontId="30" fillId="0" borderId="18" xfId="26" applyFont="1" applyBorder="1" applyAlignment="1">
      <alignment horizontal="centerContinuous"/>
    </xf>
    <xf numFmtId="165" fontId="30" fillId="0" borderId="17" xfId="26" applyNumberFormat="1" applyFont="1" applyBorder="1" applyAlignment="1">
      <alignment horizontal="centerContinuous"/>
    </xf>
    <xf numFmtId="0" fontId="30" fillId="0" borderId="17" xfId="26" applyFont="1" applyBorder="1" applyAlignment="1">
      <alignment horizontal="centerContinuous"/>
    </xf>
    <xf numFmtId="165" fontId="30" fillId="0" borderId="19" xfId="26" applyNumberFormat="1" applyFont="1" applyBorder="1" applyAlignment="1">
      <alignment horizontal="centerContinuous"/>
    </xf>
    <xf numFmtId="2" fontId="30" fillId="0" borderId="18" xfId="26" applyNumberFormat="1" applyFont="1" applyBorder="1" applyAlignment="1">
      <alignment horizontal="center"/>
    </xf>
    <xf numFmtId="2" fontId="30" fillId="0" borderId="17" xfId="26" applyNumberFormat="1" applyFont="1" applyBorder="1" applyAlignment="1">
      <alignment horizontal="center"/>
    </xf>
    <xf numFmtId="2" fontId="30" fillId="0" borderId="16" xfId="26" applyNumberFormat="1" applyFont="1" applyBorder="1" applyAlignment="1">
      <alignment horizontal="center"/>
    </xf>
    <xf numFmtId="2" fontId="32" fillId="0" borderId="20" xfId="26" applyNumberFormat="1" applyFont="1" applyBorder="1" applyAlignment="1">
      <alignment horizontal="center"/>
    </xf>
    <xf numFmtId="165" fontId="32" fillId="0" borderId="20" xfId="26" applyNumberFormat="1" applyFont="1" applyBorder="1" applyAlignment="1">
      <alignment horizontal="center"/>
    </xf>
    <xf numFmtId="165" fontId="32" fillId="0" borderId="16" xfId="26" applyNumberFormat="1" applyFont="1" applyBorder="1" applyAlignment="1">
      <alignment horizontal="center"/>
    </xf>
    <xf numFmtId="0" fontId="30" fillId="0" borderId="19" xfId="26" applyFont="1" applyBorder="1"/>
    <xf numFmtId="2" fontId="32" fillId="0" borderId="17" xfId="26" applyNumberFormat="1" applyFont="1" applyBorder="1" applyAlignment="1">
      <alignment horizontal="center"/>
    </xf>
    <xf numFmtId="165" fontId="32" fillId="0" borderId="17" xfId="26" applyNumberFormat="1" applyFont="1" applyBorder="1" applyAlignment="1">
      <alignment horizontal="center"/>
    </xf>
    <xf numFmtId="165" fontId="32" fillId="0" borderId="19" xfId="26" applyNumberFormat="1" applyFont="1" applyBorder="1" applyAlignment="1">
      <alignment horizontal="center"/>
    </xf>
    <xf numFmtId="0" fontId="24" fillId="0" borderId="10" xfId="26" applyFont="1" applyBorder="1"/>
    <xf numFmtId="2" fontId="24" fillId="0" borderId="21" xfId="26" applyNumberFormat="1" applyFont="1" applyBorder="1" applyAlignment="1">
      <alignment horizontal="right"/>
    </xf>
    <xf numFmtId="2" fontId="24" fillId="0" borderId="22" xfId="26" applyNumberFormat="1" applyFont="1" applyBorder="1" applyAlignment="1">
      <alignment horizontal="right"/>
    </xf>
    <xf numFmtId="166" fontId="24" fillId="0" borderId="23" xfId="26" applyNumberFormat="1" applyFont="1" applyBorder="1" applyAlignment="1">
      <alignment horizontal="right"/>
    </xf>
    <xf numFmtId="2" fontId="24" fillId="0" borderId="24" xfId="26" applyNumberFormat="1" applyFont="1" applyBorder="1" applyAlignment="1">
      <alignment horizontal="right"/>
    </xf>
    <xf numFmtId="2" fontId="24" fillId="0" borderId="23" xfId="26" applyNumberFormat="1" applyFont="1" applyBorder="1" applyAlignment="1">
      <alignment horizontal="right"/>
    </xf>
    <xf numFmtId="2" fontId="24" fillId="18" borderId="26" xfId="26" applyNumberFormat="1" applyFont="1" applyFill="1" applyBorder="1" applyAlignment="1">
      <alignment horizontal="right"/>
    </xf>
    <xf numFmtId="2" fontId="24" fillId="0" borderId="20" xfId="26" applyNumberFormat="1" applyFont="1" applyBorder="1" applyAlignment="1">
      <alignment horizontal="right"/>
    </xf>
    <xf numFmtId="2" fontId="24" fillId="19" borderId="25" xfId="26" applyNumberFormat="1" applyFont="1" applyFill="1" applyBorder="1" applyAlignment="1">
      <alignment horizontal="right"/>
    </xf>
    <xf numFmtId="2" fontId="24" fillId="19" borderId="26" xfId="26" applyNumberFormat="1" applyFont="1" applyFill="1" applyBorder="1" applyAlignment="1">
      <alignment horizontal="right"/>
    </xf>
    <xf numFmtId="2" fontId="24" fillId="0" borderId="25" xfId="0" applyNumberFormat="1" applyFont="1" applyBorder="1"/>
    <xf numFmtId="2" fontId="24" fillId="0" borderId="26" xfId="0" applyNumberFormat="1" applyFont="1" applyBorder="1"/>
    <xf numFmtId="166" fontId="24" fillId="0" borderId="27" xfId="0" applyNumberFormat="1" applyFont="1" applyBorder="1" applyAlignment="1">
      <alignment horizontal="right"/>
    </xf>
    <xf numFmtId="2" fontId="24" fillId="0" borderId="26" xfId="0" applyNumberFormat="1" applyFont="1" applyBorder="1" applyAlignment="1">
      <alignment horizontal="right"/>
    </xf>
    <xf numFmtId="2" fontId="24" fillId="0" borderId="28" xfId="0" applyNumberFormat="1" applyFont="1" applyBorder="1" applyAlignment="1">
      <alignment horizontal="right"/>
    </xf>
    <xf numFmtId="2" fontId="24" fillId="0" borderId="27" xfId="0" applyNumberFormat="1" applyFont="1" applyBorder="1"/>
    <xf numFmtId="165" fontId="20" fillId="0" borderId="0" xfId="26" applyNumberFormat="1" applyFont="1" applyBorder="1"/>
    <xf numFmtId="0" fontId="20" fillId="0" borderId="0" xfId="26" applyFont="1" applyBorder="1"/>
    <xf numFmtId="2" fontId="20" fillId="0" borderId="0" xfId="26" applyNumberFormat="1" applyFont="1" applyBorder="1"/>
    <xf numFmtId="165" fontId="28" fillId="0" borderId="0" xfId="26" applyNumberFormat="1" applyFont="1" applyBorder="1"/>
    <xf numFmtId="166" fontId="20" fillId="0" borderId="0" xfId="26" applyNumberFormat="1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77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P.77 </a:t>
            </a:r>
            <a:r>
              <a:rPr lang="th-TH"/>
              <a:t>น้ำแม่ทา บ้านสบแม่สะป๊วด อ.แม่ทา จ.ลำพูน</a:t>
            </a:r>
          </a:p>
        </c:rich>
      </c:tx>
      <c:layout>
        <c:manualLayout>
          <c:xMode val="edge"/>
          <c:yMode val="edge"/>
          <c:x val="0.2763596004439511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779134295227528E-2"/>
          <c:y val="0.26264274061990212"/>
          <c:w val="0.78468368479467254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93-4E9D-A7E5-078B0AEEED0E}"/>
                </c:ext>
              </c:extLst>
            </c:dLbl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93-4E9D-A7E5-078B0AEEED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P.77'!$A$9:$A$33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P.77'!$R$9:$R$33</c:f>
              <c:numCache>
                <c:formatCode>0.00</c:formatCode>
                <c:ptCount val="25"/>
                <c:pt idx="0">
                  <c:v>4</c:v>
                </c:pt>
                <c:pt idx="1">
                  <c:v>3.5</c:v>
                </c:pt>
                <c:pt idx="2">
                  <c:v>4.45</c:v>
                </c:pt>
                <c:pt idx="3">
                  <c:v>2.85</c:v>
                </c:pt>
                <c:pt idx="4">
                  <c:v>2.14</c:v>
                </c:pt>
                <c:pt idx="5">
                  <c:v>2.5900000000000318</c:v>
                </c:pt>
                <c:pt idx="6">
                  <c:v>3.3</c:v>
                </c:pt>
                <c:pt idx="7">
                  <c:v>6</c:v>
                </c:pt>
                <c:pt idx="8">
                  <c:v>2.4000000000000341</c:v>
                </c:pt>
                <c:pt idx="9">
                  <c:v>3.3020000000000209</c:v>
                </c:pt>
                <c:pt idx="10">
                  <c:v>2.3720000000000141</c:v>
                </c:pt>
                <c:pt idx="11">
                  <c:v>4.4720000000000368</c:v>
                </c:pt>
                <c:pt idx="12">
                  <c:v>4.7700000000000387</c:v>
                </c:pt>
                <c:pt idx="13">
                  <c:v>4.1999999999999886</c:v>
                </c:pt>
                <c:pt idx="14">
                  <c:v>3.4019999999999868</c:v>
                </c:pt>
                <c:pt idx="15">
                  <c:v>4.3300000000000409</c:v>
                </c:pt>
                <c:pt idx="16">
                  <c:v>4.1000000000000227</c:v>
                </c:pt>
                <c:pt idx="17">
                  <c:v>4.6299999999999955</c:v>
                </c:pt>
                <c:pt idx="18">
                  <c:v>3.7599999999999909</c:v>
                </c:pt>
                <c:pt idx="19">
                  <c:v>4.1100000000000136</c:v>
                </c:pt>
                <c:pt idx="20">
                  <c:v>3.0200000000000387</c:v>
                </c:pt>
                <c:pt idx="21">
                  <c:v>3.6800000000000068</c:v>
                </c:pt>
                <c:pt idx="22" formatCode="General">
                  <c:v>4</c:v>
                </c:pt>
                <c:pt idx="23" formatCode="General">
                  <c:v>4.3500000000000227</c:v>
                </c:pt>
                <c:pt idx="24">
                  <c:v>4.7800000000000296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3-4E9D-A7E5-078B0AEEED0E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P.77'!$A$9:$A$33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P.77'!$S$9:$S$33</c:f>
              <c:numCache>
                <c:formatCode>0.00</c:formatCode>
                <c:ptCount val="25"/>
                <c:pt idx="0">
                  <c:v>0.35</c:v>
                </c:pt>
                <c:pt idx="1">
                  <c:v>0.22</c:v>
                </c:pt>
                <c:pt idx="2">
                  <c:v>-0.06</c:v>
                </c:pt>
                <c:pt idx="3">
                  <c:v>-0.2</c:v>
                </c:pt>
                <c:pt idx="4">
                  <c:v>0.1</c:v>
                </c:pt>
                <c:pt idx="5">
                  <c:v>0.24</c:v>
                </c:pt>
                <c:pt idx="6">
                  <c:v>0.35</c:v>
                </c:pt>
                <c:pt idx="7">
                  <c:v>0.53</c:v>
                </c:pt>
                <c:pt idx="8">
                  <c:v>1.0900000000000318</c:v>
                </c:pt>
                <c:pt idx="9">
                  <c:v>1.1419999999999959</c:v>
                </c:pt>
                <c:pt idx="10">
                  <c:v>1.1500000000000341</c:v>
                </c:pt>
                <c:pt idx="11">
                  <c:v>1</c:v>
                </c:pt>
                <c:pt idx="12">
                  <c:v>1.3000000000000114</c:v>
                </c:pt>
                <c:pt idx="13">
                  <c:v>1.2900000000000205</c:v>
                </c:pt>
                <c:pt idx="14">
                  <c:v>1.0699999999999932</c:v>
                </c:pt>
                <c:pt idx="15">
                  <c:v>1.1100000000000136</c:v>
                </c:pt>
                <c:pt idx="16">
                  <c:v>1.2300000000000182</c:v>
                </c:pt>
                <c:pt idx="17">
                  <c:v>1.2800000000000296</c:v>
                </c:pt>
                <c:pt idx="18">
                  <c:v>1.5400000000000205</c:v>
                </c:pt>
                <c:pt idx="19">
                  <c:v>1.3400000000000318</c:v>
                </c:pt>
                <c:pt idx="20">
                  <c:v>1.1999999999999886</c:v>
                </c:pt>
                <c:pt idx="21">
                  <c:v>1.1700000000000159</c:v>
                </c:pt>
                <c:pt idx="22" formatCode="General">
                  <c:v>1.1999999999999886</c:v>
                </c:pt>
                <c:pt idx="23" formatCode="General">
                  <c:v>1.3000000000000114</c:v>
                </c:pt>
                <c:pt idx="24">
                  <c:v>1.5300000000000296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93-4E9D-A7E5-078B0AEEE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7396688"/>
        <c:axId val="1"/>
      </c:barChart>
      <c:catAx>
        <c:axId val="116739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614872364039955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1098779134295228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67396688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14539400665927"/>
          <c:y val="0.2871125611745513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P.77 </a:t>
            </a:r>
            <a:r>
              <a:rPr lang="th-TH"/>
              <a:t>น้ำแม่ทา บ้านสบแม่สะป๊วด อ.แม่ทา จ.ลำพูน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737331954498"/>
          <c:y val="0.24237288135593221"/>
          <c:w val="0.79937952430196479"/>
          <c:h val="0.55423728813559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69-4784-A9EE-4C1F796F4A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P.77'!$A$9:$A$33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P.77'!$C$9:$C$33</c:f>
              <c:numCache>
                <c:formatCode>0.00</c:formatCode>
                <c:ptCount val="25"/>
                <c:pt idx="0">
                  <c:v>189</c:v>
                </c:pt>
                <c:pt idx="1">
                  <c:v>143.66999999999999</c:v>
                </c:pt>
                <c:pt idx="2">
                  <c:v>284.25</c:v>
                </c:pt>
                <c:pt idx="3">
                  <c:v>128.5</c:v>
                </c:pt>
                <c:pt idx="4">
                  <c:v>16.95</c:v>
                </c:pt>
                <c:pt idx="5">
                  <c:v>41.23</c:v>
                </c:pt>
                <c:pt idx="6">
                  <c:v>124.53</c:v>
                </c:pt>
                <c:pt idx="7">
                  <c:v>757.84</c:v>
                </c:pt>
                <c:pt idx="8">
                  <c:v>66.400000000000006</c:v>
                </c:pt>
                <c:pt idx="9">
                  <c:v>143.6</c:v>
                </c:pt>
                <c:pt idx="10">
                  <c:v>23.27</c:v>
                </c:pt>
                <c:pt idx="11">
                  <c:v>223.8</c:v>
                </c:pt>
                <c:pt idx="12">
                  <c:v>299.68</c:v>
                </c:pt>
                <c:pt idx="13">
                  <c:v>170.8</c:v>
                </c:pt>
                <c:pt idx="14">
                  <c:v>70.45</c:v>
                </c:pt>
                <c:pt idx="15">
                  <c:v>115.32</c:v>
                </c:pt>
                <c:pt idx="16">
                  <c:v>108.2</c:v>
                </c:pt>
                <c:pt idx="17">
                  <c:v>212.4</c:v>
                </c:pt>
                <c:pt idx="18">
                  <c:v>161.55000000000001</c:v>
                </c:pt>
                <c:pt idx="19">
                  <c:v>158.36000000000001</c:v>
                </c:pt>
                <c:pt idx="20">
                  <c:v>66</c:v>
                </c:pt>
                <c:pt idx="21">
                  <c:v>114.2</c:v>
                </c:pt>
                <c:pt idx="22">
                  <c:v>105.5</c:v>
                </c:pt>
                <c:pt idx="23">
                  <c:v>130.4</c:v>
                </c:pt>
                <c:pt idx="24">
                  <c:v>183.2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9-4784-A9EE-4C1F796F4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7397648"/>
        <c:axId val="1"/>
      </c:barChart>
      <c:catAx>
        <c:axId val="116739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67397648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P.77 </a:t>
            </a:r>
            <a:r>
              <a:rPr lang="th-TH"/>
              <a:t>น้ำแม่ทา บ้านสบแม่สะป๊วด อ.แม่ทา จ.ลำพูน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086866597725"/>
          <c:y val="0.24237288135593221"/>
          <c:w val="0.80351602895553254"/>
          <c:h val="0.5542372881355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P.77'!$A$9:$A$33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P.77'!$I$9:$I$33</c:f>
              <c:numCache>
                <c:formatCode>0.00</c:formatCode>
                <c:ptCount val="25"/>
                <c:pt idx="0">
                  <c:v>0.02</c:v>
                </c:pt>
                <c:pt idx="1">
                  <c:v>5.3999999999999999E-2</c:v>
                </c:pt>
                <c:pt idx="2">
                  <c:v>7.1999999999999995E-2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</c:v>
                </c:pt>
                <c:pt idx="7">
                  <c:v>0.02</c:v>
                </c:pt>
                <c:pt idx="8">
                  <c:v>0.35</c:v>
                </c:pt>
                <c:pt idx="9">
                  <c:v>0.18</c:v>
                </c:pt>
                <c:pt idx="10">
                  <c:v>0.15</c:v>
                </c:pt>
                <c:pt idx="11">
                  <c:v>0</c:v>
                </c:pt>
                <c:pt idx="12">
                  <c:v>0.88</c:v>
                </c:pt>
                <c:pt idx="13">
                  <c:v>0.04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7-426B-8FF2-C0FEC230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7398608"/>
        <c:axId val="1"/>
      </c:barChart>
      <c:catAx>
        <c:axId val="116739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3971044467425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67398608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7-4874-8F02-2F7CB9E10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675040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7-4874-8F02-2F7CB9E103C9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37-4874-8F02-2F7CB9E103C9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37-4874-8F02-2F7CB9E10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0267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102675040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E731F4-A4D4-DE0F-7BD9-CF455742A4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2C12CD-D14F-8D3C-0DE0-AA8ED8897C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8AA2EC-C58A-8AE0-4BB7-C1356CFDC9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FA6FD49C-D8D8-F8EE-2B61-16D5D733E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42"/>
  <sheetViews>
    <sheetView topLeftCell="A21" workbookViewId="0">
      <selection activeCell="L45" sqref="L45"/>
    </sheetView>
  </sheetViews>
  <sheetFormatPr defaultColWidth="10.6640625" defaultRowHeight="21" x14ac:dyDescent="0.45"/>
  <cols>
    <col min="1" max="1" width="5.8320312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8.332031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10.6640625" style="1" customWidth="1"/>
    <col min="18" max="18" width="8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3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3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 x14ac:dyDescent="0.5">
      <c r="A3" s="59" t="s">
        <v>2</v>
      </c>
      <c r="B3" s="60"/>
      <c r="C3" s="60"/>
      <c r="D3" s="61"/>
      <c r="E3" s="60"/>
      <c r="F3" s="60"/>
      <c r="G3" s="61"/>
      <c r="H3" s="60"/>
      <c r="I3" s="62"/>
      <c r="J3" s="63"/>
      <c r="K3" s="64"/>
      <c r="L3" s="65" t="s">
        <v>3</v>
      </c>
      <c r="M3" s="63"/>
      <c r="N3" s="60"/>
      <c r="O3" s="60"/>
      <c r="P3" s="12"/>
      <c r="AP3" s="13"/>
      <c r="AQ3" s="10"/>
    </row>
    <row r="4" spans="1:43" ht="22.7" customHeight="1" x14ac:dyDescent="0.45">
      <c r="A4" s="66" t="s">
        <v>4</v>
      </c>
      <c r="B4" s="67"/>
      <c r="C4" s="67"/>
      <c r="D4" s="61"/>
      <c r="E4" s="60"/>
      <c r="F4" s="60"/>
      <c r="G4" s="61"/>
      <c r="H4" s="60"/>
      <c r="I4" s="68"/>
      <c r="J4" s="69"/>
      <c r="K4" s="64"/>
      <c r="L4" s="64"/>
      <c r="M4" s="63"/>
      <c r="N4" s="60"/>
      <c r="O4" s="60"/>
      <c r="P4" s="12"/>
      <c r="R4" s="1">
        <v>364.37799999999999</v>
      </c>
      <c r="AP4" s="13"/>
      <c r="AQ4" s="10"/>
    </row>
    <row r="5" spans="1:43" x14ac:dyDescent="0.45">
      <c r="A5" s="70"/>
      <c r="B5" s="71" t="s">
        <v>5</v>
      </c>
      <c r="C5" s="72"/>
      <c r="D5" s="73"/>
      <c r="E5" s="74"/>
      <c r="F5" s="74"/>
      <c r="G5" s="75"/>
      <c r="H5" s="76" t="s">
        <v>6</v>
      </c>
      <c r="I5" s="74"/>
      <c r="J5" s="77"/>
      <c r="K5" s="74"/>
      <c r="L5" s="74"/>
      <c r="M5" s="78"/>
      <c r="N5" s="79" t="s">
        <v>7</v>
      </c>
      <c r="O5" s="80"/>
      <c r="P5" s="12"/>
      <c r="AP5" s="13"/>
      <c r="AQ5" s="10"/>
    </row>
    <row r="6" spans="1:43" x14ac:dyDescent="0.45">
      <c r="A6" s="81" t="s">
        <v>8</v>
      </c>
      <c r="B6" s="82" t="s">
        <v>9</v>
      </c>
      <c r="C6" s="83"/>
      <c r="D6" s="84"/>
      <c r="E6" s="82" t="s">
        <v>10</v>
      </c>
      <c r="F6" s="85"/>
      <c r="G6" s="84"/>
      <c r="H6" s="82" t="s">
        <v>9</v>
      </c>
      <c r="I6" s="85"/>
      <c r="J6" s="84"/>
      <c r="K6" s="82" t="s">
        <v>10</v>
      </c>
      <c r="L6" s="85"/>
      <c r="M6" s="86"/>
      <c r="N6" s="87" t="s">
        <v>1</v>
      </c>
      <c r="O6" s="88"/>
      <c r="P6" s="14"/>
      <c r="AP6" s="13"/>
      <c r="AQ6" s="10"/>
    </row>
    <row r="7" spans="1:43" s="6" customFormat="1" x14ac:dyDescent="0.45">
      <c r="A7" s="89" t="s">
        <v>11</v>
      </c>
      <c r="B7" s="90" t="s">
        <v>12</v>
      </c>
      <c r="C7" s="90" t="s">
        <v>13</v>
      </c>
      <c r="D7" s="91" t="s">
        <v>14</v>
      </c>
      <c r="E7" s="90" t="s">
        <v>12</v>
      </c>
      <c r="F7" s="90" t="s">
        <v>13</v>
      </c>
      <c r="G7" s="91" t="s">
        <v>14</v>
      </c>
      <c r="H7" s="90" t="s">
        <v>12</v>
      </c>
      <c r="I7" s="90" t="s">
        <v>13</v>
      </c>
      <c r="J7" s="91" t="s">
        <v>14</v>
      </c>
      <c r="K7" s="90" t="s">
        <v>12</v>
      </c>
      <c r="L7" s="90" t="s">
        <v>13</v>
      </c>
      <c r="M7" s="92" t="s">
        <v>14</v>
      </c>
      <c r="N7" s="90" t="s">
        <v>13</v>
      </c>
      <c r="O7" s="90" t="s">
        <v>15</v>
      </c>
      <c r="P7" s="15"/>
      <c r="AP7" s="13"/>
      <c r="AQ7" s="10"/>
    </row>
    <row r="8" spans="1:43" x14ac:dyDescent="0.45">
      <c r="A8" s="93"/>
      <c r="B8" s="94" t="s">
        <v>16</v>
      </c>
      <c r="C8" s="94" t="s">
        <v>17</v>
      </c>
      <c r="D8" s="95"/>
      <c r="E8" s="94" t="s">
        <v>16</v>
      </c>
      <c r="F8" s="94" t="s">
        <v>17</v>
      </c>
      <c r="G8" s="95"/>
      <c r="H8" s="94" t="s">
        <v>16</v>
      </c>
      <c r="I8" s="94" t="s">
        <v>17</v>
      </c>
      <c r="J8" s="95"/>
      <c r="K8" s="94" t="s">
        <v>16</v>
      </c>
      <c r="L8" s="94" t="s">
        <v>17</v>
      </c>
      <c r="M8" s="96"/>
      <c r="N8" s="94" t="s">
        <v>18</v>
      </c>
      <c r="O8" s="94" t="s">
        <v>17</v>
      </c>
      <c r="P8" s="16"/>
      <c r="R8" s="58" t="s">
        <v>5</v>
      </c>
      <c r="S8" s="58" t="s">
        <v>6</v>
      </c>
      <c r="AP8" s="13"/>
      <c r="AQ8" s="10"/>
    </row>
    <row r="9" spans="1:43" x14ac:dyDescent="0.45">
      <c r="A9" s="97">
        <v>2542</v>
      </c>
      <c r="B9" s="98">
        <v>368.38</v>
      </c>
      <c r="C9" s="99">
        <v>189</v>
      </c>
      <c r="D9" s="100">
        <v>37523</v>
      </c>
      <c r="E9" s="98">
        <v>367.5</v>
      </c>
      <c r="F9" s="99">
        <v>78.7</v>
      </c>
      <c r="G9" s="100">
        <v>37523</v>
      </c>
      <c r="H9" s="98">
        <v>364.73</v>
      </c>
      <c r="I9" s="99">
        <v>0.02</v>
      </c>
      <c r="J9" s="100">
        <v>37375</v>
      </c>
      <c r="K9" s="98">
        <v>364.73</v>
      </c>
      <c r="L9" s="99">
        <v>0.02</v>
      </c>
      <c r="M9" s="100">
        <v>37347</v>
      </c>
      <c r="N9" s="101">
        <v>58.61</v>
      </c>
      <c r="O9" s="102">
        <v>1.85</v>
      </c>
      <c r="P9" s="16"/>
      <c r="R9" s="6">
        <v>4</v>
      </c>
      <c r="S9" s="6">
        <v>0.35</v>
      </c>
      <c r="U9" s="6"/>
      <c r="AP9" s="13"/>
      <c r="AQ9" s="10"/>
    </row>
    <row r="10" spans="1:43" x14ac:dyDescent="0.45">
      <c r="A10" s="17">
        <v>2543</v>
      </c>
      <c r="B10" s="23">
        <v>367.88</v>
      </c>
      <c r="C10" s="22">
        <v>143.66999999999999</v>
      </c>
      <c r="D10" s="25">
        <v>37146</v>
      </c>
      <c r="E10" s="23">
        <v>367.06</v>
      </c>
      <c r="F10" s="22">
        <v>60.04</v>
      </c>
      <c r="G10" s="25">
        <v>37147</v>
      </c>
      <c r="H10" s="23">
        <v>364.6</v>
      </c>
      <c r="I10" s="22">
        <v>5.3999999999999999E-2</v>
      </c>
      <c r="J10" s="25">
        <v>37242</v>
      </c>
      <c r="K10" s="23">
        <v>364.61</v>
      </c>
      <c r="L10" s="22">
        <v>0.66</v>
      </c>
      <c r="M10" s="25">
        <v>36979</v>
      </c>
      <c r="N10" s="24">
        <v>86.828999999999994</v>
      </c>
      <c r="O10" s="26">
        <v>2.75</v>
      </c>
      <c r="P10" s="16"/>
      <c r="R10" s="6">
        <v>3.5</v>
      </c>
      <c r="S10" s="6">
        <v>0.22</v>
      </c>
      <c r="U10" s="6"/>
      <c r="AP10" s="13"/>
      <c r="AQ10" s="10"/>
    </row>
    <row r="11" spans="1:43" x14ac:dyDescent="0.45">
      <c r="A11" s="17">
        <v>2544</v>
      </c>
      <c r="B11" s="23">
        <v>368.83</v>
      </c>
      <c r="C11" s="103">
        <v>284.25</v>
      </c>
      <c r="D11" s="25">
        <v>37480</v>
      </c>
      <c r="E11" s="23">
        <v>366.3</v>
      </c>
      <c r="F11" s="22">
        <v>15.9</v>
      </c>
      <c r="G11" s="25">
        <v>37474</v>
      </c>
      <c r="H11" s="23">
        <v>364.32</v>
      </c>
      <c r="I11" s="22">
        <v>7.1999999999999995E-2</v>
      </c>
      <c r="J11" s="25">
        <v>37375</v>
      </c>
      <c r="K11" s="23">
        <v>364.32</v>
      </c>
      <c r="L11" s="22">
        <v>0</v>
      </c>
      <c r="M11" s="25">
        <v>37346</v>
      </c>
      <c r="N11" s="24">
        <v>90.05</v>
      </c>
      <c r="O11" s="26">
        <v>2.9</v>
      </c>
      <c r="P11" s="16"/>
      <c r="R11" s="6">
        <v>4.45</v>
      </c>
      <c r="S11" s="6">
        <v>-0.06</v>
      </c>
      <c r="U11" s="6"/>
      <c r="AP11" s="13"/>
      <c r="AQ11" s="19"/>
    </row>
    <row r="12" spans="1:43" x14ac:dyDescent="0.45">
      <c r="A12" s="17">
        <v>2545</v>
      </c>
      <c r="B12" s="23">
        <v>367.23</v>
      </c>
      <c r="C12" s="22">
        <v>128.5</v>
      </c>
      <c r="D12" s="25">
        <v>262</v>
      </c>
      <c r="E12" s="23">
        <v>366.73</v>
      </c>
      <c r="F12" s="22">
        <v>74.87</v>
      </c>
      <c r="G12" s="25">
        <v>37519</v>
      </c>
      <c r="H12" s="23">
        <v>364.18</v>
      </c>
      <c r="I12" s="22">
        <v>0</v>
      </c>
      <c r="J12" s="25">
        <v>37370</v>
      </c>
      <c r="K12" s="23">
        <v>364.23</v>
      </c>
      <c r="L12" s="22">
        <v>0</v>
      </c>
      <c r="M12" s="25">
        <v>37370</v>
      </c>
      <c r="N12" s="24">
        <v>122.26</v>
      </c>
      <c r="O12" s="26">
        <v>3.8768279220000004</v>
      </c>
      <c r="P12" s="16"/>
      <c r="R12" s="6">
        <v>2.85</v>
      </c>
      <c r="S12" s="6">
        <v>-0.2</v>
      </c>
      <c r="U12" s="20"/>
      <c r="AP12" s="13"/>
      <c r="AQ12" s="19"/>
    </row>
    <row r="13" spans="1:43" x14ac:dyDescent="0.45">
      <c r="A13" s="17">
        <v>2546</v>
      </c>
      <c r="B13" s="23">
        <v>366.52</v>
      </c>
      <c r="C13" s="22">
        <v>16.95</v>
      </c>
      <c r="D13" s="25">
        <v>38240</v>
      </c>
      <c r="E13" s="23">
        <v>366.39</v>
      </c>
      <c r="F13" s="22">
        <v>14.94</v>
      </c>
      <c r="G13" s="25">
        <v>38240</v>
      </c>
      <c r="H13" s="23">
        <v>364.48</v>
      </c>
      <c r="I13" s="22" t="s">
        <v>19</v>
      </c>
      <c r="J13" s="25">
        <v>235996</v>
      </c>
      <c r="K13" s="23">
        <v>364.64</v>
      </c>
      <c r="L13" s="22">
        <v>0.01</v>
      </c>
      <c r="M13" s="25">
        <v>38027</v>
      </c>
      <c r="N13" s="24">
        <v>27.443000000000001</v>
      </c>
      <c r="O13" s="26">
        <v>0.87</v>
      </c>
      <c r="P13" s="21"/>
      <c r="R13" s="6">
        <v>2.14</v>
      </c>
      <c r="S13" s="6">
        <v>0.1</v>
      </c>
      <c r="U13" s="6"/>
      <c r="AP13" s="13"/>
      <c r="AQ13" s="19"/>
    </row>
    <row r="14" spans="1:43" x14ac:dyDescent="0.45">
      <c r="A14" s="17">
        <v>2547</v>
      </c>
      <c r="B14" s="23">
        <v>366.97</v>
      </c>
      <c r="C14" s="22">
        <v>41.23</v>
      </c>
      <c r="D14" s="25">
        <v>38247</v>
      </c>
      <c r="E14" s="23">
        <v>366.9</v>
      </c>
      <c r="F14" s="22">
        <v>38.25</v>
      </c>
      <c r="G14" s="25">
        <v>38247</v>
      </c>
      <c r="H14" s="23">
        <v>364.62</v>
      </c>
      <c r="I14" s="22">
        <v>0</v>
      </c>
      <c r="J14" s="25">
        <v>236654</v>
      </c>
      <c r="K14" s="23">
        <v>364.62</v>
      </c>
      <c r="L14" s="22">
        <v>0</v>
      </c>
      <c r="M14" s="25">
        <v>38332</v>
      </c>
      <c r="N14" s="24">
        <v>48.66</v>
      </c>
      <c r="O14" s="26">
        <v>1.54</v>
      </c>
      <c r="P14" s="16"/>
      <c r="R14" s="6">
        <v>2.5900000000000318</v>
      </c>
      <c r="S14" s="6">
        <v>0.24</v>
      </c>
      <c r="U14" s="6"/>
      <c r="AP14" s="13"/>
    </row>
    <row r="15" spans="1:43" x14ac:dyDescent="0.45">
      <c r="A15" s="17">
        <v>2548</v>
      </c>
      <c r="B15" s="23">
        <v>367.68</v>
      </c>
      <c r="C15" s="22">
        <v>124.53</v>
      </c>
      <c r="D15" s="25">
        <v>38607</v>
      </c>
      <c r="E15" s="23">
        <v>367.51</v>
      </c>
      <c r="F15" s="22">
        <v>103.65</v>
      </c>
      <c r="G15" s="25">
        <v>38606</v>
      </c>
      <c r="H15" s="23">
        <v>364.73</v>
      </c>
      <c r="I15" s="22">
        <v>0.26</v>
      </c>
      <c r="J15" s="25">
        <v>236799</v>
      </c>
      <c r="K15" s="23">
        <v>364.73</v>
      </c>
      <c r="L15" s="22">
        <v>0.26</v>
      </c>
      <c r="M15" s="25">
        <v>236799</v>
      </c>
      <c r="N15" s="24">
        <v>122.31820800000001</v>
      </c>
      <c r="O15" s="104">
        <f t="shared" ref="O15:O26" si="0">+N15*0.0317097</f>
        <v>3.8786736802176005</v>
      </c>
      <c r="P15" s="16"/>
      <c r="R15" s="6">
        <v>3.3</v>
      </c>
      <c r="S15" s="6">
        <v>0.35</v>
      </c>
      <c r="U15" s="6"/>
    </row>
    <row r="16" spans="1:43" x14ac:dyDescent="0.45">
      <c r="A16" s="17">
        <v>2549</v>
      </c>
      <c r="B16" s="105">
        <v>370.38</v>
      </c>
      <c r="C16" s="106">
        <v>757.84</v>
      </c>
      <c r="D16" s="25">
        <v>38961</v>
      </c>
      <c r="E16" s="23">
        <v>368.65</v>
      </c>
      <c r="F16" s="22">
        <v>324</v>
      </c>
      <c r="G16" s="25">
        <v>38961</v>
      </c>
      <c r="H16" s="23">
        <v>364.91</v>
      </c>
      <c r="I16" s="22">
        <v>0.02</v>
      </c>
      <c r="J16" s="25">
        <v>38846</v>
      </c>
      <c r="K16" s="23">
        <v>364.91</v>
      </c>
      <c r="L16" s="22">
        <v>0.02</v>
      </c>
      <c r="M16" s="25">
        <v>38846</v>
      </c>
      <c r="N16" s="24">
        <v>257.10000000000002</v>
      </c>
      <c r="O16" s="104">
        <f t="shared" si="0"/>
        <v>8.1525638700000016</v>
      </c>
      <c r="P16" s="16"/>
      <c r="R16" s="6">
        <v>6</v>
      </c>
      <c r="S16" s="6">
        <v>0.53</v>
      </c>
      <c r="U16" s="6"/>
    </row>
    <row r="17" spans="1:21" x14ac:dyDescent="0.45">
      <c r="A17" s="17">
        <v>2550</v>
      </c>
      <c r="B17" s="23">
        <v>366.78</v>
      </c>
      <c r="C17" s="22">
        <v>66.400000000000006</v>
      </c>
      <c r="D17" s="25">
        <v>39345</v>
      </c>
      <c r="E17" s="23">
        <v>366.44</v>
      </c>
      <c r="F17" s="22">
        <v>39.200000000000003</v>
      </c>
      <c r="G17" s="25">
        <v>38980</v>
      </c>
      <c r="H17" s="23">
        <v>365.47</v>
      </c>
      <c r="I17" s="22">
        <v>0.35</v>
      </c>
      <c r="J17" s="25">
        <v>38837</v>
      </c>
      <c r="K17" s="23">
        <v>365.47</v>
      </c>
      <c r="L17" s="22">
        <v>0.35</v>
      </c>
      <c r="M17" s="25">
        <v>38837</v>
      </c>
      <c r="N17" s="24">
        <v>80.34</v>
      </c>
      <c r="O17" s="104">
        <f t="shared" si="0"/>
        <v>2.5475572980000001</v>
      </c>
      <c r="P17" s="16"/>
      <c r="R17" s="6">
        <v>2.4000000000000341</v>
      </c>
      <c r="S17" s="6">
        <v>1.0900000000000318</v>
      </c>
      <c r="U17" s="6"/>
    </row>
    <row r="18" spans="1:21" x14ac:dyDescent="0.45">
      <c r="A18" s="17">
        <v>2551</v>
      </c>
      <c r="B18" s="23">
        <v>367.68</v>
      </c>
      <c r="C18" s="22">
        <v>143.6</v>
      </c>
      <c r="D18" s="25">
        <v>39376</v>
      </c>
      <c r="E18" s="23">
        <v>367.34</v>
      </c>
      <c r="F18" s="22">
        <v>92.5</v>
      </c>
      <c r="G18" s="25">
        <v>39011</v>
      </c>
      <c r="H18" s="23">
        <v>365.52</v>
      </c>
      <c r="I18" s="22">
        <v>0.18</v>
      </c>
      <c r="J18" s="25">
        <v>38817</v>
      </c>
      <c r="K18" s="23">
        <v>365.52</v>
      </c>
      <c r="L18" s="22">
        <v>0.18</v>
      </c>
      <c r="M18" s="25">
        <v>38817</v>
      </c>
      <c r="N18" s="24">
        <v>85.34</v>
      </c>
      <c r="O18" s="104">
        <f t="shared" si="0"/>
        <v>2.7061057980000003</v>
      </c>
      <c r="P18" s="16"/>
      <c r="R18" s="6">
        <v>3.3020000000000209</v>
      </c>
      <c r="S18" s="6">
        <v>1.1419999999999959</v>
      </c>
      <c r="U18" s="6"/>
    </row>
    <row r="19" spans="1:21" x14ac:dyDescent="0.45">
      <c r="A19" s="17">
        <v>2552</v>
      </c>
      <c r="B19" s="23">
        <v>366.75</v>
      </c>
      <c r="C19" s="22">
        <v>23.27</v>
      </c>
      <c r="D19" s="25">
        <v>39343</v>
      </c>
      <c r="E19" s="23">
        <v>366.73</v>
      </c>
      <c r="F19" s="22">
        <v>22.82</v>
      </c>
      <c r="G19" s="25">
        <v>38978</v>
      </c>
      <c r="H19" s="23">
        <v>365.53</v>
      </c>
      <c r="I19" s="22">
        <v>0.15</v>
      </c>
      <c r="J19" s="25">
        <v>40337</v>
      </c>
      <c r="K19" s="23">
        <v>365.53</v>
      </c>
      <c r="L19" s="22">
        <v>0.15</v>
      </c>
      <c r="M19" s="25">
        <v>38876</v>
      </c>
      <c r="N19" s="24">
        <v>55.7</v>
      </c>
      <c r="O19" s="26">
        <f t="shared" si="0"/>
        <v>1.7662302900000002</v>
      </c>
      <c r="P19" s="16"/>
      <c r="Q19" s="6"/>
      <c r="R19" s="6">
        <v>2.3720000000000141</v>
      </c>
      <c r="S19" s="6">
        <v>1.1500000000000341</v>
      </c>
      <c r="U19" s="6"/>
    </row>
    <row r="20" spans="1:21" x14ac:dyDescent="0.45">
      <c r="A20" s="17">
        <v>2553</v>
      </c>
      <c r="B20" s="23">
        <v>368.85</v>
      </c>
      <c r="C20" s="22">
        <v>223.8</v>
      </c>
      <c r="D20" s="25">
        <v>40404</v>
      </c>
      <c r="E20" s="23">
        <v>367.35</v>
      </c>
      <c r="F20" s="22">
        <v>84.75</v>
      </c>
      <c r="G20" s="25">
        <v>38943</v>
      </c>
      <c r="H20" s="23">
        <v>365.38</v>
      </c>
      <c r="I20" s="22">
        <v>0</v>
      </c>
      <c r="J20" s="25">
        <v>40360</v>
      </c>
      <c r="K20" s="23">
        <v>365.38</v>
      </c>
      <c r="L20" s="22">
        <v>0</v>
      </c>
      <c r="M20" s="25">
        <v>40360</v>
      </c>
      <c r="N20" s="24">
        <v>148.69999999999999</v>
      </c>
      <c r="O20" s="26">
        <f t="shared" si="0"/>
        <v>4.7152323899999997</v>
      </c>
      <c r="P20" s="16"/>
      <c r="R20" s="6">
        <v>4.4720000000000368</v>
      </c>
      <c r="S20" s="6">
        <v>1</v>
      </c>
      <c r="U20" s="6"/>
    </row>
    <row r="21" spans="1:21" x14ac:dyDescent="0.45">
      <c r="A21" s="17">
        <v>2554</v>
      </c>
      <c r="B21" s="23">
        <v>369.15</v>
      </c>
      <c r="C21" s="22">
        <v>299.68</v>
      </c>
      <c r="D21" s="25">
        <v>40756</v>
      </c>
      <c r="E21" s="23">
        <v>368.14</v>
      </c>
      <c r="F21" s="22">
        <v>156.80000000000001</v>
      </c>
      <c r="G21" s="25">
        <v>40756</v>
      </c>
      <c r="H21" s="23">
        <v>365.68</v>
      </c>
      <c r="I21" s="22">
        <v>0.88</v>
      </c>
      <c r="J21" s="25">
        <v>40699</v>
      </c>
      <c r="K21" s="23">
        <v>365.73</v>
      </c>
      <c r="L21" s="22">
        <v>1.3</v>
      </c>
      <c r="M21" s="25">
        <v>40699</v>
      </c>
      <c r="N21" s="24">
        <v>295.3</v>
      </c>
      <c r="O21" s="26">
        <f t="shared" si="0"/>
        <v>9.3638744100000011</v>
      </c>
      <c r="P21" s="16"/>
      <c r="R21" s="6">
        <v>4.7700000000000387</v>
      </c>
      <c r="S21" s="6">
        <v>1.3000000000000114</v>
      </c>
    </row>
    <row r="22" spans="1:21" x14ac:dyDescent="0.45">
      <c r="A22" s="17">
        <v>2555</v>
      </c>
      <c r="B22" s="23">
        <v>368.58</v>
      </c>
      <c r="C22" s="22">
        <v>170.8</v>
      </c>
      <c r="D22" s="25">
        <v>41155</v>
      </c>
      <c r="E22" s="23">
        <v>367.18</v>
      </c>
      <c r="F22" s="22">
        <v>45.9</v>
      </c>
      <c r="G22" s="25">
        <v>41160</v>
      </c>
      <c r="H22" s="23">
        <v>365.67</v>
      </c>
      <c r="I22" s="22">
        <v>0.04</v>
      </c>
      <c r="J22" s="25">
        <v>41138</v>
      </c>
      <c r="K22" s="23">
        <v>365.67</v>
      </c>
      <c r="L22" s="22">
        <v>0.04</v>
      </c>
      <c r="M22" s="25">
        <v>41138</v>
      </c>
      <c r="N22" s="24">
        <v>65.19</v>
      </c>
      <c r="O22" s="26">
        <f t="shared" si="0"/>
        <v>2.067155343</v>
      </c>
      <c r="P22" s="16"/>
      <c r="R22" s="6">
        <v>4.1999999999999886</v>
      </c>
      <c r="S22" s="6">
        <v>1.2900000000000205</v>
      </c>
    </row>
    <row r="23" spans="1:21" x14ac:dyDescent="0.45">
      <c r="A23" s="17">
        <v>2556</v>
      </c>
      <c r="B23" s="23">
        <v>367.78</v>
      </c>
      <c r="C23" s="22">
        <v>70.45</v>
      </c>
      <c r="D23" s="25">
        <v>41549</v>
      </c>
      <c r="E23" s="23">
        <v>367.12</v>
      </c>
      <c r="F23" s="22">
        <v>39.1</v>
      </c>
      <c r="G23" s="25">
        <v>41566</v>
      </c>
      <c r="H23" s="23">
        <v>365.45</v>
      </c>
      <c r="I23" s="22">
        <v>0.05</v>
      </c>
      <c r="J23" s="25">
        <v>41305</v>
      </c>
      <c r="K23" s="23">
        <v>365.45</v>
      </c>
      <c r="L23" s="22">
        <v>0.05</v>
      </c>
      <c r="M23" s="25">
        <v>41305</v>
      </c>
      <c r="N23" s="24">
        <v>84.88</v>
      </c>
      <c r="O23" s="26">
        <f t="shared" si="0"/>
        <v>2.6915193359999998</v>
      </c>
      <c r="P23" s="16"/>
      <c r="R23" s="6">
        <v>3.4019999999999868</v>
      </c>
      <c r="S23" s="6">
        <v>1.0699999999999932</v>
      </c>
    </row>
    <row r="24" spans="1:21" x14ac:dyDescent="0.45">
      <c r="A24" s="17">
        <v>2557</v>
      </c>
      <c r="B24" s="23">
        <v>368.71</v>
      </c>
      <c r="C24" s="22">
        <v>115.32</v>
      </c>
      <c r="D24" s="25">
        <v>41885</v>
      </c>
      <c r="E24" s="23">
        <v>367.75</v>
      </c>
      <c r="F24" s="22">
        <v>62.65</v>
      </c>
      <c r="G24" s="25">
        <v>41885</v>
      </c>
      <c r="H24" s="23">
        <v>365.49</v>
      </c>
      <c r="I24" s="22">
        <v>0</v>
      </c>
      <c r="J24" s="25">
        <v>41789</v>
      </c>
      <c r="K24" s="23">
        <v>365.5</v>
      </c>
      <c r="L24" s="22">
        <v>0</v>
      </c>
      <c r="M24" s="25">
        <v>41789</v>
      </c>
      <c r="N24" s="24">
        <v>64.849999999999994</v>
      </c>
      <c r="O24" s="26">
        <f t="shared" si="0"/>
        <v>2.0563740449999997</v>
      </c>
      <c r="P24" s="16"/>
      <c r="R24" s="6">
        <v>4.3300000000000409</v>
      </c>
      <c r="S24" s="6">
        <v>1.1100000000000136</v>
      </c>
    </row>
    <row r="25" spans="1:21" x14ac:dyDescent="0.45">
      <c r="A25" s="17">
        <v>2558</v>
      </c>
      <c r="B25" s="23">
        <v>368.48</v>
      </c>
      <c r="C25" s="22">
        <v>108.2</v>
      </c>
      <c r="D25" s="25">
        <v>42228</v>
      </c>
      <c r="E25" s="23">
        <v>367.31</v>
      </c>
      <c r="F25" s="22">
        <v>31.07</v>
      </c>
      <c r="G25" s="25">
        <v>42229</v>
      </c>
      <c r="H25" s="23">
        <v>365.61</v>
      </c>
      <c r="I25" s="22">
        <v>0</v>
      </c>
      <c r="J25" s="25">
        <v>42217</v>
      </c>
      <c r="K25" s="23">
        <v>365.61</v>
      </c>
      <c r="L25" s="22">
        <v>0</v>
      </c>
      <c r="M25" s="25">
        <v>42217</v>
      </c>
      <c r="N25" s="24">
        <v>25.18</v>
      </c>
      <c r="O25" s="26">
        <f t="shared" si="0"/>
        <v>0.79845024600000003</v>
      </c>
      <c r="P25" s="16"/>
      <c r="R25" s="6">
        <v>4.1000000000000227</v>
      </c>
      <c r="S25" s="6">
        <v>1.2300000000000182</v>
      </c>
    </row>
    <row r="26" spans="1:21" x14ac:dyDescent="0.45">
      <c r="A26" s="17">
        <v>2559</v>
      </c>
      <c r="B26" s="23">
        <v>369.01</v>
      </c>
      <c r="C26" s="22">
        <v>212.4</v>
      </c>
      <c r="D26" s="25">
        <v>42645</v>
      </c>
      <c r="E26" s="23">
        <v>367.44</v>
      </c>
      <c r="F26" s="22">
        <v>57</v>
      </c>
      <c r="G26" s="25">
        <v>42627</v>
      </c>
      <c r="H26" s="23">
        <v>365.66</v>
      </c>
      <c r="I26" s="22">
        <v>0.01</v>
      </c>
      <c r="J26" s="25">
        <v>42570</v>
      </c>
      <c r="K26" s="23">
        <v>365.66</v>
      </c>
      <c r="L26" s="22">
        <v>0.01</v>
      </c>
      <c r="M26" s="25">
        <v>42570</v>
      </c>
      <c r="N26" s="24">
        <v>145.99</v>
      </c>
      <c r="O26" s="26">
        <f t="shared" si="0"/>
        <v>4.6292991030000001</v>
      </c>
      <c r="P26" s="16"/>
      <c r="R26" s="6">
        <v>4.6299999999999955</v>
      </c>
      <c r="S26" s="6">
        <v>1.2800000000000296</v>
      </c>
    </row>
    <row r="27" spans="1:21" x14ac:dyDescent="0.45">
      <c r="A27" s="17">
        <v>2560</v>
      </c>
      <c r="B27" s="23">
        <v>368.14</v>
      </c>
      <c r="C27" s="22">
        <v>161.55000000000001</v>
      </c>
      <c r="D27" s="25">
        <v>43376</v>
      </c>
      <c r="E27" s="23">
        <v>367.41</v>
      </c>
      <c r="F27" s="22">
        <v>76.55</v>
      </c>
      <c r="G27" s="25">
        <v>43390</v>
      </c>
      <c r="H27" s="23">
        <v>365.92</v>
      </c>
      <c r="I27" s="22">
        <v>0.01</v>
      </c>
      <c r="J27" s="25">
        <v>43127</v>
      </c>
      <c r="K27" s="23">
        <v>365.92</v>
      </c>
      <c r="L27" s="22">
        <v>0.01</v>
      </c>
      <c r="M27" s="25">
        <v>43127</v>
      </c>
      <c r="N27" s="24">
        <v>177.18</v>
      </c>
      <c r="O27" s="26">
        <v>5.62</v>
      </c>
      <c r="P27" s="16"/>
      <c r="R27" s="6">
        <v>3.7599999999999909</v>
      </c>
      <c r="S27" s="6">
        <v>1.5400000000000205</v>
      </c>
    </row>
    <row r="28" spans="1:21" x14ac:dyDescent="0.45">
      <c r="A28" s="17">
        <v>2561</v>
      </c>
      <c r="B28" s="28">
        <v>368.49</v>
      </c>
      <c r="C28" s="29">
        <v>158.36000000000001</v>
      </c>
      <c r="D28" s="25">
        <v>43761</v>
      </c>
      <c r="E28" s="28">
        <v>368</v>
      </c>
      <c r="F28" s="29">
        <v>111</v>
      </c>
      <c r="G28" s="25">
        <v>43762</v>
      </c>
      <c r="H28" s="28">
        <v>365.72</v>
      </c>
      <c r="I28" s="29">
        <v>0.01</v>
      </c>
      <c r="J28" s="30">
        <v>43504</v>
      </c>
      <c r="K28" s="28">
        <v>365.73</v>
      </c>
      <c r="L28" s="29">
        <v>0.02</v>
      </c>
      <c r="M28" s="31">
        <v>43504</v>
      </c>
      <c r="N28" s="32">
        <v>189.3</v>
      </c>
      <c r="O28" s="33">
        <v>6</v>
      </c>
      <c r="P28" s="16"/>
      <c r="R28" s="6">
        <v>4.1100000000000136</v>
      </c>
      <c r="S28" s="6">
        <v>1.3400000000000318</v>
      </c>
    </row>
    <row r="29" spans="1:21" x14ac:dyDescent="0.45">
      <c r="A29" s="17">
        <v>2562</v>
      </c>
      <c r="B29" s="28">
        <v>367.4</v>
      </c>
      <c r="C29" s="29">
        <v>66</v>
      </c>
      <c r="D29" s="25">
        <v>44093</v>
      </c>
      <c r="E29" s="28">
        <v>366.65</v>
      </c>
      <c r="F29" s="29">
        <v>25.67</v>
      </c>
      <c r="G29" s="25">
        <v>44093</v>
      </c>
      <c r="H29" s="28">
        <v>365.58</v>
      </c>
      <c r="I29" s="29">
        <v>0.01</v>
      </c>
      <c r="J29" s="30">
        <v>43915</v>
      </c>
      <c r="K29" s="28">
        <v>365.58</v>
      </c>
      <c r="L29" s="29">
        <v>0.01</v>
      </c>
      <c r="M29" s="31">
        <v>43916</v>
      </c>
      <c r="N29" s="32">
        <v>23.32</v>
      </c>
      <c r="O29" s="33">
        <v>0.74</v>
      </c>
      <c r="P29" s="16"/>
      <c r="R29" s="6">
        <v>3.0200000000000387</v>
      </c>
      <c r="S29" s="6">
        <v>1.1999999999999886</v>
      </c>
    </row>
    <row r="30" spans="1:21" x14ac:dyDescent="0.45">
      <c r="A30" s="17">
        <v>2563</v>
      </c>
      <c r="B30" s="28">
        <v>368.06</v>
      </c>
      <c r="C30" s="29">
        <v>114.2</v>
      </c>
      <c r="D30" s="25">
        <v>44065</v>
      </c>
      <c r="E30" s="28">
        <v>367.56</v>
      </c>
      <c r="F30" s="29">
        <v>71.36</v>
      </c>
      <c r="G30" s="25">
        <v>44065</v>
      </c>
      <c r="H30" s="28">
        <v>365.55</v>
      </c>
      <c r="I30" s="29">
        <v>0</v>
      </c>
      <c r="J30" s="30">
        <v>44277</v>
      </c>
      <c r="K30" s="28">
        <v>365.55</v>
      </c>
      <c r="L30" s="29">
        <v>0</v>
      </c>
      <c r="M30" s="31">
        <v>44277</v>
      </c>
      <c r="N30" s="32">
        <v>35.200000000000003</v>
      </c>
      <c r="O30" s="33">
        <v>1.1200000000000001</v>
      </c>
      <c r="P30" s="16"/>
      <c r="R30" s="6">
        <v>3.6800000000000068</v>
      </c>
      <c r="S30" s="6">
        <v>1.1700000000000159</v>
      </c>
    </row>
    <row r="31" spans="1:21" ht="22.7" customHeight="1" x14ac:dyDescent="0.45">
      <c r="A31" s="17">
        <v>2564</v>
      </c>
      <c r="B31" s="107">
        <v>368.37799999999999</v>
      </c>
      <c r="C31" s="108">
        <v>105.5</v>
      </c>
      <c r="D31" s="109">
        <v>44499</v>
      </c>
      <c r="E31" s="107">
        <v>366.98</v>
      </c>
      <c r="F31" s="110">
        <v>24.24</v>
      </c>
      <c r="G31" s="109">
        <v>44450</v>
      </c>
      <c r="H31" s="107">
        <v>365.57799999999997</v>
      </c>
      <c r="I31" s="110">
        <v>0</v>
      </c>
      <c r="J31" s="109">
        <v>242614</v>
      </c>
      <c r="K31" s="107">
        <v>365.57799999999997</v>
      </c>
      <c r="L31" s="110">
        <v>0</v>
      </c>
      <c r="M31" s="109">
        <v>242614</v>
      </c>
      <c r="N31" s="111">
        <v>42.94</v>
      </c>
      <c r="O31" s="112">
        <f t="shared" ref="O31" si="1">+N31*0.0317097</f>
        <v>1.3616145179999999</v>
      </c>
      <c r="P31" s="16"/>
      <c r="R31" s="1">
        <v>4</v>
      </c>
      <c r="S31" s="1">
        <v>1.1999999999999886</v>
      </c>
    </row>
    <row r="32" spans="1:21" x14ac:dyDescent="0.45">
      <c r="A32" s="17">
        <v>2565</v>
      </c>
      <c r="B32" s="107">
        <v>368.72800000000001</v>
      </c>
      <c r="C32" s="108">
        <v>130.4</v>
      </c>
      <c r="D32" s="109">
        <v>44835</v>
      </c>
      <c r="E32" s="107">
        <v>367.90800000000002</v>
      </c>
      <c r="F32" s="110">
        <v>72.33</v>
      </c>
      <c r="G32" s="109">
        <v>44835</v>
      </c>
      <c r="H32" s="107">
        <v>365.678</v>
      </c>
      <c r="I32" s="110">
        <v>0</v>
      </c>
      <c r="J32" s="109">
        <v>243078</v>
      </c>
      <c r="K32" s="107">
        <v>365.7</v>
      </c>
      <c r="L32" s="110">
        <v>0</v>
      </c>
      <c r="M32" s="109">
        <v>243078</v>
      </c>
      <c r="N32" s="111">
        <v>167.14</v>
      </c>
      <c r="O32" s="112">
        <v>5.2999592579999995</v>
      </c>
      <c r="P32" s="16"/>
      <c r="R32" s="1">
        <v>4.3500000000000227</v>
      </c>
      <c r="S32" s="1">
        <v>1.3000000000000114</v>
      </c>
    </row>
    <row r="33" spans="1:19" x14ac:dyDescent="0.45">
      <c r="A33" s="27">
        <v>2566</v>
      </c>
      <c r="B33" s="34">
        <v>369.15800000000002</v>
      </c>
      <c r="C33" s="35">
        <v>183.2</v>
      </c>
      <c r="D33" s="36">
        <v>45198</v>
      </c>
      <c r="E33" s="34">
        <v>368.39019999999999</v>
      </c>
      <c r="F33" s="35">
        <v>104.15</v>
      </c>
      <c r="G33" s="36">
        <v>45198</v>
      </c>
      <c r="H33" s="34">
        <v>365.90800000000002</v>
      </c>
      <c r="I33" s="35">
        <v>0</v>
      </c>
      <c r="J33" s="37">
        <v>243374</v>
      </c>
      <c r="K33" s="34">
        <v>365.90800000000002</v>
      </c>
      <c r="L33" s="35">
        <v>0</v>
      </c>
      <c r="M33" s="38">
        <v>243374</v>
      </c>
      <c r="N33" s="39">
        <v>91.24</v>
      </c>
      <c r="O33" s="40">
        <v>2.8931930279999998</v>
      </c>
      <c r="P33" s="16"/>
      <c r="R33" s="6">
        <f>B33-$R$4</f>
        <v>4.7800000000000296</v>
      </c>
      <c r="S33" s="6">
        <f>H33-$R$4</f>
        <v>1.5300000000000296</v>
      </c>
    </row>
    <row r="34" spans="1:19" x14ac:dyDescent="0.45">
      <c r="A34" s="27"/>
      <c r="B34" s="34"/>
      <c r="C34" s="35"/>
      <c r="D34" s="36"/>
      <c r="E34" s="34"/>
      <c r="F34" s="35"/>
      <c r="G34" s="36"/>
      <c r="H34" s="34"/>
      <c r="I34" s="35"/>
      <c r="J34" s="37"/>
      <c r="K34" s="34"/>
      <c r="L34" s="35"/>
      <c r="M34" s="38"/>
      <c r="N34" s="39"/>
      <c r="O34" s="40"/>
      <c r="P34" s="16"/>
    </row>
    <row r="35" spans="1:19" ht="23.1" customHeight="1" x14ac:dyDescent="0.45">
      <c r="A35" s="18"/>
      <c r="B35" s="28"/>
      <c r="C35" s="41"/>
      <c r="D35" s="42"/>
      <c r="E35" s="28"/>
      <c r="F35" s="41"/>
      <c r="G35" s="31"/>
      <c r="H35" s="43"/>
      <c r="I35" s="41"/>
      <c r="J35" s="31"/>
      <c r="K35" s="28"/>
      <c r="L35" s="41"/>
      <c r="M35" s="31"/>
      <c r="N35" s="44"/>
      <c r="O35" s="33"/>
    </row>
    <row r="36" spans="1:19" ht="23.1" customHeight="1" x14ac:dyDescent="0.45">
      <c r="A36" s="18"/>
      <c r="B36" s="28"/>
      <c r="C36" s="41"/>
      <c r="D36" s="45"/>
      <c r="E36" s="28"/>
      <c r="F36" s="41"/>
      <c r="G36" s="45"/>
      <c r="H36" s="43"/>
      <c r="I36" s="41"/>
      <c r="J36" s="31"/>
      <c r="K36" s="28"/>
      <c r="L36" s="41"/>
      <c r="M36" s="31"/>
      <c r="N36" s="44"/>
      <c r="O36" s="33"/>
    </row>
    <row r="37" spans="1:19" ht="23.1" customHeight="1" x14ac:dyDescent="0.45">
      <c r="A37" s="18"/>
      <c r="B37" s="46"/>
      <c r="C37" s="47"/>
      <c r="D37" s="45"/>
      <c r="E37" s="28"/>
      <c r="F37" s="41"/>
      <c r="G37" s="45"/>
      <c r="H37" s="43"/>
      <c r="I37" s="41"/>
      <c r="J37" s="31"/>
      <c r="K37" s="28"/>
      <c r="L37" s="47"/>
      <c r="M37" s="48"/>
      <c r="N37" s="49"/>
      <c r="O37" s="50"/>
    </row>
    <row r="38" spans="1:19" ht="23.1" customHeight="1" x14ac:dyDescent="0.45">
      <c r="A38" s="51"/>
      <c r="B38" s="52"/>
      <c r="C38" s="53"/>
      <c r="D38" s="54"/>
      <c r="E38" s="52"/>
      <c r="F38" s="53"/>
      <c r="G38" s="54"/>
      <c r="H38" s="55"/>
      <c r="I38" s="53"/>
      <c r="J38" s="54"/>
      <c r="K38" s="52"/>
      <c r="L38" s="53"/>
      <c r="M38" s="54"/>
      <c r="N38" s="56"/>
      <c r="O38" s="57"/>
    </row>
    <row r="40" spans="1:19" x14ac:dyDescent="0.45">
      <c r="D40" s="113"/>
      <c r="E40" s="114"/>
      <c r="F40" s="115"/>
      <c r="G40" s="113"/>
      <c r="H40" s="115"/>
      <c r="I40" s="115"/>
      <c r="J40" s="113"/>
      <c r="K40" s="115"/>
    </row>
    <row r="41" spans="1:19" x14ac:dyDescent="0.45">
      <c r="D41" s="116" t="s">
        <v>20</v>
      </c>
      <c r="E41" s="115"/>
      <c r="F41" s="115"/>
      <c r="G41" s="113"/>
      <c r="H41" s="114"/>
      <c r="I41" s="115"/>
      <c r="J41" s="117"/>
      <c r="K41" s="115"/>
    </row>
    <row r="42" spans="1:19" x14ac:dyDescent="0.45">
      <c r="D42" s="113"/>
      <c r="E42" s="114"/>
      <c r="F42" s="115"/>
      <c r="G42" s="113"/>
      <c r="H42" s="115"/>
      <c r="I42" s="115"/>
      <c r="J42" s="113"/>
      <c r="K42" s="115"/>
    </row>
  </sheetData>
  <phoneticPr fontId="19" type="noConversion"/>
  <pageMargins left="0.71" right="0.11811023622047245" top="0.62992125984251968" bottom="0.31496062992125984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P.77</vt:lpstr>
      <vt:lpstr>กราฟ-P.77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2010-12-01T02:55:35Z</cp:lastPrinted>
  <dcterms:created xsi:type="dcterms:W3CDTF">1994-01-31T08:04:27Z</dcterms:created>
  <dcterms:modified xsi:type="dcterms:W3CDTF">2024-06-19T07:57:06Z</dcterms:modified>
</cp:coreProperties>
</file>