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6" sheetId="1" r:id="rId1"/>
    <sheet name="P.76-H.05" sheetId="2" r:id="rId2"/>
  </sheets>
  <definedNames>
    <definedName name="_Regression_Int" localSheetId="1" hidden="1">1</definedName>
    <definedName name="Print_Area_MI">'P.76-H.05'!$A$1:$N$6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<sst xmlns="http://schemas.openxmlformats.org/spreadsheetml/2006/main" count="29" uniqueCount="24">
  <si>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</si>
  <si>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</si>
  <si>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</si>
  <si>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</si>
  <si>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</si>
  <si>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</si>
  <si>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</si>
  <si>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</si>
  <si>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</si>
  <si>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</si>
  <si>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</si>
  <si>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</si>
  <si>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</si>
  <si>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</si>
  <si>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</si>
  <si>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</si>
  <si>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</si>
  <si>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</si>
  <si>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</si>
  <si>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</si>
  <si>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</si>
  <si>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(P.76)</t>
  </si>
  <si>
    <t xml:space="preserve"> พี้นที่รับน้ำ    1,544   ตร.กม. </t>
  </si>
  <si>
    <t>สถานี P.76  :  บ้านแม่อีไฮ อ.ลี้ จ.ลำพูน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</si>
</sst>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6" fillId="33" borderId="15" xfId="0" applyNumberFormat="1" applyFont="1" applyFill="1" applyBorder="1" applyAlignment="1" applyProtection="1">
      <alignment horizontal="center" vertical="center"/>
      <protection/>
    </xf>
    <xf numFmtId="236" fontId="56" fillId="35" borderId="16" xfId="0" applyNumberFormat="1" applyFont="1" applyFill="1" applyBorder="1" applyAlignment="1" applyProtection="1">
      <alignment horizontal="center" vertical="center"/>
      <protection/>
    </xf>
    <xf numFmtId="236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7" xfId="0" applyNumberFormat="1" applyFont="1" applyFill="1" applyBorder="1" applyAlignment="1">
      <alignment horizontal="center" vertical="center"/>
    </xf>
    <xf numFmtId="1" fontId="57" fillId="33" borderId="15" xfId="0" applyNumberFormat="1" applyFont="1" applyFill="1" applyBorder="1" applyAlignment="1" applyProtection="1">
      <alignment horizontal="center" vertical="center"/>
      <protection/>
    </xf>
    <xf numFmtId="236" fontId="57" fillId="35" borderId="16" xfId="0" applyNumberFormat="1" applyFont="1" applyFill="1" applyBorder="1" applyAlignment="1" applyProtection="1">
      <alignment horizontal="center" vertical="center"/>
      <protection/>
    </xf>
    <xf numFmtId="236" fontId="57" fillId="33" borderId="16" xfId="0" applyNumberFormat="1" applyFont="1" applyFill="1" applyBorder="1" applyAlignment="1" applyProtection="1">
      <alignment horizontal="center" vertical="center"/>
      <protection/>
    </xf>
    <xf numFmtId="236" fontId="57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205"/>
          <c:y val="0.028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3075"/>
          <c:w val="0.85925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'P.76-H.05'!$A$7:$A$31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'P.76-H.05'!$N$7:$N$31</c:f>
              <c:numCache>
                <c:ptCount val="24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306.3398399999999</c:v>
                </c:pt>
                <c:pt idx="7">
                  <c:v>317.12428800000004</c:v>
                </c:pt>
                <c:pt idx="8">
                  <c:v>257.707008</c:v>
                </c:pt>
                <c:pt idx="9">
                  <c:v>275.85532799999993</c:v>
                </c:pt>
                <c:pt idx="10">
                  <c:v>261.54662400000007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</c:v>
                </c:pt>
                <c:pt idx="14">
                  <c:v>127.27238400000005</c:v>
                </c:pt>
                <c:pt idx="15">
                  <c:v>42.279999999999994</c:v>
                </c:pt>
                <c:pt idx="16">
                  <c:v>224.95999999999998</c:v>
                </c:pt>
                <c:pt idx="17">
                  <c:v>470.26000000000005</c:v>
                </c:pt>
                <c:pt idx="18">
                  <c:v>104.92000000000002</c:v>
                </c:pt>
                <c:pt idx="19">
                  <c:v>57.64000000000001</c:v>
                </c:pt>
                <c:pt idx="20">
                  <c:v>128.91</c:v>
                </c:pt>
                <c:pt idx="21">
                  <c:v>193.24241279999993</c:v>
                </c:pt>
                <c:pt idx="22">
                  <c:v>348.95663999999994</c:v>
                </c:pt>
                <c:pt idx="23">
                  <c:v>315.4317119999997</c:v>
                </c:pt>
              </c:numCache>
            </c:numRef>
          </c:val>
        </c:ser>
        <c:gapWidth val="100"/>
        <c:axId val="63100169"/>
        <c:axId val="31030610"/>
      </c:barChart>
      <c:lineChart>
        <c:grouping val="standard"/>
        <c:varyColors val="0"/>
        <c:ser>
          <c:idx val="1"/>
          <c:order val="1"/>
          <c:tx>
            <c:v>ค่าเฉลี่ย 236.5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'P.76-H.05'!$A$7:$A$30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'P.76-H.05'!$P$7:$P$30</c:f>
              <c:numCache>
                <c:ptCount val="24"/>
                <c:pt idx="0">
                  <c:v>236.4657388666667</c:v>
                </c:pt>
                <c:pt idx="1">
                  <c:v>236.4657388666667</c:v>
                </c:pt>
                <c:pt idx="2">
                  <c:v>236.4657388666667</c:v>
                </c:pt>
                <c:pt idx="3">
                  <c:v>236.4657388666667</c:v>
                </c:pt>
                <c:pt idx="4">
                  <c:v>236.4657388666667</c:v>
                </c:pt>
                <c:pt idx="5">
                  <c:v>236.4657388666667</c:v>
                </c:pt>
                <c:pt idx="6">
                  <c:v>236.4657388666667</c:v>
                </c:pt>
                <c:pt idx="7">
                  <c:v>236.4657388666667</c:v>
                </c:pt>
                <c:pt idx="8">
                  <c:v>236.4657388666667</c:v>
                </c:pt>
                <c:pt idx="9">
                  <c:v>236.4657388666667</c:v>
                </c:pt>
                <c:pt idx="10">
                  <c:v>236.4657388666667</c:v>
                </c:pt>
                <c:pt idx="11">
                  <c:v>236.4657388666667</c:v>
                </c:pt>
                <c:pt idx="12">
                  <c:v>236.4657388666667</c:v>
                </c:pt>
                <c:pt idx="13">
                  <c:v>236.4657388666667</c:v>
                </c:pt>
                <c:pt idx="14">
                  <c:v>236.4657388666667</c:v>
                </c:pt>
                <c:pt idx="15">
                  <c:v>236.4657388666667</c:v>
                </c:pt>
                <c:pt idx="16">
                  <c:v>236.4657388666667</c:v>
                </c:pt>
                <c:pt idx="17">
                  <c:v>236.4657388666667</c:v>
                </c:pt>
                <c:pt idx="18">
                  <c:v>236.4657388666667</c:v>
                </c:pt>
                <c:pt idx="19">
                  <c:v>236.4657388666667</c:v>
                </c:pt>
                <c:pt idx="20">
                  <c:v>236.4657388666667</c:v>
                </c:pt>
                <c:pt idx="21">
                  <c:v>236.4657388666667</c:v>
                </c:pt>
                <c:pt idx="22">
                  <c:v>236.4657388666667</c:v>
                </c:pt>
                <c:pt idx="23">
                  <c:v>236.4657388666667</c:v>
                </c:pt>
              </c:numCache>
            </c:numRef>
          </c:val>
          <c:smooth val="0"/>
        </c:ser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030610"/>
        <c:crossesAt val="0"/>
        <c:auto val="1"/>
        <c:lblOffset val="100"/>
        <c:tickLblSkip val="1"/>
        <c:noMultiLvlLbl val="0"/>
      </c:catAx>
      <c:valAx>
        <c:axId val="3103061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00169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86725"/>
          <c:w val="0.988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"/>
  <sheetViews>
    <sheetView showGridLines="0" zoomScalePageLayoutView="0" workbookViewId="0" topLeftCell="A19">
      <selection activeCell="A31" sqref="A31:IV31"/>
    </sheetView>
  </sheetViews>
  <sheetFormatPr defaultColWidth="9.83203125" defaultRowHeight="21"/>
  <cols>
    <col min="1" max="13" width="6.83203125" style="4" customWidth="1"/>
    <col min="14" max="14" width="7.6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2543</v>
      </c>
      <c r="B7" s="33">
        <v>2.468</v>
      </c>
      <c r="C7" s="33">
        <v>34.265</v>
      </c>
      <c r="D7" s="33">
        <v>37.406</v>
      </c>
      <c r="E7" s="33">
        <v>8.462</v>
      </c>
      <c r="F7" s="33">
        <v>31.61</v>
      </c>
      <c r="G7" s="33">
        <v>38.123</v>
      </c>
      <c r="H7" s="33">
        <v>39.023</v>
      </c>
      <c r="I7" s="33">
        <v>32.815</v>
      </c>
      <c r="J7" s="33">
        <v>6.213</v>
      </c>
      <c r="K7" s="33">
        <v>1.769</v>
      </c>
      <c r="L7" s="33">
        <v>0.707</v>
      </c>
      <c r="M7" s="33">
        <v>3.78</v>
      </c>
      <c r="N7" s="35">
        <f>SUM(B7:M7)</f>
        <v>236.641</v>
      </c>
      <c r="O7" s="36">
        <f>+N7*1000000/(365*86400)</f>
        <v>7.503836884830036</v>
      </c>
      <c r="P7" s="37">
        <f aca="true" t="shared" si="0" ref="P7:P30">$N$36</f>
        <v>236.4657388666667</v>
      </c>
    </row>
    <row r="8" spans="1:16" ht="15" customHeight="1">
      <c r="A8" s="32">
        <v>2544</v>
      </c>
      <c r="B8" s="33">
        <v>2.582</v>
      </c>
      <c r="C8" s="33">
        <v>10.708</v>
      </c>
      <c r="D8" s="33">
        <v>3.488</v>
      </c>
      <c r="E8" s="33">
        <v>2.179</v>
      </c>
      <c r="F8" s="33">
        <v>47.18</v>
      </c>
      <c r="G8" s="33">
        <v>34.325</v>
      </c>
      <c r="H8" s="33">
        <v>68.064</v>
      </c>
      <c r="I8" s="33">
        <v>34.709</v>
      </c>
      <c r="J8" s="33">
        <v>5.635</v>
      </c>
      <c r="K8" s="33">
        <v>2.055</v>
      </c>
      <c r="L8" s="33">
        <v>1.007</v>
      </c>
      <c r="M8" s="33">
        <v>0.402</v>
      </c>
      <c r="N8" s="35">
        <f aca="true" t="shared" si="1" ref="N8:N21">SUM(B8:M8)</f>
        <v>212.334</v>
      </c>
      <c r="O8" s="36">
        <f aca="true" t="shared" si="2" ref="O8:O28">+N8*1000000/(365*86400)</f>
        <v>6.73306697108067</v>
      </c>
      <c r="P8" s="37">
        <f t="shared" si="0"/>
        <v>236.4657388666667</v>
      </c>
    </row>
    <row r="9" spans="1:16" ht="15" customHeight="1">
      <c r="A9" s="32">
        <v>2545</v>
      </c>
      <c r="B9" s="33">
        <v>0.393</v>
      </c>
      <c r="C9" s="33">
        <v>13.18</v>
      </c>
      <c r="D9" s="33">
        <v>10.284</v>
      </c>
      <c r="E9" s="33">
        <v>4.031</v>
      </c>
      <c r="F9" s="33">
        <v>27.612</v>
      </c>
      <c r="G9" s="33">
        <v>275.629</v>
      </c>
      <c r="H9" s="33">
        <v>81.556</v>
      </c>
      <c r="I9" s="33">
        <v>62.593</v>
      </c>
      <c r="J9" s="33">
        <v>19.02</v>
      </c>
      <c r="K9" s="33">
        <v>7.69</v>
      </c>
      <c r="L9" s="33">
        <v>3.614</v>
      </c>
      <c r="M9" s="33">
        <v>3.084</v>
      </c>
      <c r="N9" s="35">
        <f t="shared" si="1"/>
        <v>508.686</v>
      </c>
      <c r="O9" s="36">
        <f t="shared" si="2"/>
        <v>16.130327245053273</v>
      </c>
      <c r="P9" s="37">
        <f t="shared" si="0"/>
        <v>236.4657388666667</v>
      </c>
    </row>
    <row r="10" spans="1:16" ht="15" customHeight="1">
      <c r="A10" s="32">
        <v>2546</v>
      </c>
      <c r="B10" s="33">
        <v>2.938</v>
      </c>
      <c r="C10" s="33">
        <v>3.603</v>
      </c>
      <c r="D10" s="33">
        <v>3.255</v>
      </c>
      <c r="E10" s="33">
        <v>5.924</v>
      </c>
      <c r="F10" s="33">
        <v>4.939</v>
      </c>
      <c r="G10" s="33">
        <v>21.362</v>
      </c>
      <c r="H10" s="33">
        <v>7.258</v>
      </c>
      <c r="I10" s="33">
        <v>3.069</v>
      </c>
      <c r="J10" s="33">
        <v>1.363</v>
      </c>
      <c r="K10" s="33">
        <v>1.207</v>
      </c>
      <c r="L10" s="33">
        <v>0.941</v>
      </c>
      <c r="M10" s="33">
        <v>0.694</v>
      </c>
      <c r="N10" s="35">
        <f t="shared" si="1"/>
        <v>56.55300000000001</v>
      </c>
      <c r="O10" s="36">
        <f t="shared" si="2"/>
        <v>1.7932838660578392</v>
      </c>
      <c r="P10" s="37">
        <f t="shared" si="0"/>
        <v>236.4657388666667</v>
      </c>
    </row>
    <row r="11" spans="1:16" ht="15" customHeight="1">
      <c r="A11" s="32">
        <v>2547</v>
      </c>
      <c r="B11" s="33">
        <v>0.031</v>
      </c>
      <c r="C11" s="33">
        <v>5.741</v>
      </c>
      <c r="D11" s="33">
        <v>16.201</v>
      </c>
      <c r="E11" s="33">
        <v>5.033</v>
      </c>
      <c r="F11" s="33">
        <v>9.308</v>
      </c>
      <c r="G11" s="33">
        <v>36.916</v>
      </c>
      <c r="H11" s="33">
        <v>6.572</v>
      </c>
      <c r="I11" s="33">
        <v>5.06</v>
      </c>
      <c r="J11" s="33">
        <v>2.386</v>
      </c>
      <c r="K11" s="33">
        <v>0.985</v>
      </c>
      <c r="L11" s="33">
        <v>0.458</v>
      </c>
      <c r="M11" s="33">
        <v>0.22</v>
      </c>
      <c r="N11" s="35">
        <f t="shared" si="1"/>
        <v>88.91099999999999</v>
      </c>
      <c r="O11" s="36">
        <f t="shared" si="2"/>
        <v>2.8193493150684925</v>
      </c>
      <c r="P11" s="37">
        <f t="shared" si="0"/>
        <v>236.4657388666667</v>
      </c>
    </row>
    <row r="12" spans="1:16" ht="15" customHeight="1">
      <c r="A12" s="32">
        <v>2548</v>
      </c>
      <c r="B12" s="33">
        <v>0.9046080000000001</v>
      </c>
      <c r="C12" s="33">
        <v>1.0091520000000003</v>
      </c>
      <c r="D12" s="33">
        <v>1.7936639999999997</v>
      </c>
      <c r="E12" s="33">
        <v>3.8301120000000006</v>
      </c>
      <c r="F12" s="33">
        <v>1.9275839999999997</v>
      </c>
      <c r="G12" s="33">
        <v>51.439968000000015</v>
      </c>
      <c r="H12" s="33">
        <v>14.130720000000002</v>
      </c>
      <c r="I12" s="33">
        <v>14.536800000000001</v>
      </c>
      <c r="J12" s="33">
        <v>2.4252479999999994</v>
      </c>
      <c r="K12" s="33">
        <v>1.216512</v>
      </c>
      <c r="L12" s="33">
        <v>0.9184320000000001</v>
      </c>
      <c r="M12" s="33">
        <v>0.9357120000000001</v>
      </c>
      <c r="N12" s="35">
        <f t="shared" si="1"/>
        <v>95.068512</v>
      </c>
      <c r="O12" s="36">
        <f t="shared" si="2"/>
        <v>3.0146027397260275</v>
      </c>
      <c r="P12" s="37">
        <f t="shared" si="0"/>
        <v>236.4657388666667</v>
      </c>
    </row>
    <row r="13" spans="1:16" ht="15" customHeight="1">
      <c r="A13" s="32">
        <v>2549</v>
      </c>
      <c r="B13" s="33">
        <v>0.9158400000000001</v>
      </c>
      <c r="C13" s="33">
        <v>24.961824000000004</v>
      </c>
      <c r="D13" s="33">
        <v>13.035167999999999</v>
      </c>
      <c r="E13" s="33">
        <v>8.125055999999978</v>
      </c>
      <c r="F13" s="33">
        <v>18.58896</v>
      </c>
      <c r="G13" s="33">
        <v>147.351744</v>
      </c>
      <c r="H13" s="33">
        <v>78.91343999999998</v>
      </c>
      <c r="I13" s="33">
        <v>9.201600000000003</v>
      </c>
      <c r="J13" s="33">
        <v>2.800223999999999</v>
      </c>
      <c r="K13" s="33">
        <v>1.305504</v>
      </c>
      <c r="L13" s="33">
        <v>0.6661440000000001</v>
      </c>
      <c r="M13" s="33">
        <v>0.4743359999999999</v>
      </c>
      <c r="N13" s="35">
        <f t="shared" si="1"/>
        <v>306.3398399999999</v>
      </c>
      <c r="O13" s="36">
        <f t="shared" si="2"/>
        <v>9.713972602739725</v>
      </c>
      <c r="P13" s="37">
        <f t="shared" si="0"/>
        <v>236.4657388666667</v>
      </c>
    </row>
    <row r="14" spans="1:16" ht="15" customHeight="1">
      <c r="A14" s="32">
        <v>2550</v>
      </c>
      <c r="B14" s="33">
        <v>0.847584</v>
      </c>
      <c r="C14" s="33">
        <v>59.844096000000015</v>
      </c>
      <c r="D14" s="33">
        <v>21.593088</v>
      </c>
      <c r="E14" s="33">
        <v>7.693056</v>
      </c>
      <c r="F14" s="33">
        <v>30.431808000000007</v>
      </c>
      <c r="G14" s="33">
        <v>79.57440000000003</v>
      </c>
      <c r="H14" s="33">
        <v>92.90937599999998</v>
      </c>
      <c r="I14" s="33">
        <v>13.898304</v>
      </c>
      <c r="J14" s="33">
        <v>5.099328</v>
      </c>
      <c r="K14" s="33">
        <v>2.18592</v>
      </c>
      <c r="L14" s="33">
        <v>1.6718400000000022</v>
      </c>
      <c r="M14" s="33">
        <v>1.3754880000000005</v>
      </c>
      <c r="N14" s="35">
        <f t="shared" si="1"/>
        <v>317.12428800000004</v>
      </c>
      <c r="O14" s="36">
        <f t="shared" si="2"/>
        <v>10.055945205479453</v>
      </c>
      <c r="P14" s="37">
        <f t="shared" si="0"/>
        <v>236.4657388666667</v>
      </c>
    </row>
    <row r="15" spans="1:16" ht="15" customHeight="1">
      <c r="A15" s="32">
        <v>2551</v>
      </c>
      <c r="B15" s="33">
        <v>14.904</v>
      </c>
      <c r="C15" s="33">
        <v>27.63504000000001</v>
      </c>
      <c r="D15" s="33">
        <v>27.65491200000001</v>
      </c>
      <c r="E15" s="33">
        <v>6.829920000000001</v>
      </c>
      <c r="F15" s="33">
        <v>12.007007999999999</v>
      </c>
      <c r="G15" s="33">
        <v>41.49273600000001</v>
      </c>
      <c r="H15" s="33">
        <v>70.77456</v>
      </c>
      <c r="I15" s="33">
        <v>43.2</v>
      </c>
      <c r="J15" s="33">
        <v>6.740064</v>
      </c>
      <c r="K15" s="33">
        <v>3.700512000000002</v>
      </c>
      <c r="L15" s="33">
        <v>1.7271359999999996</v>
      </c>
      <c r="M15" s="33">
        <v>1.04112</v>
      </c>
      <c r="N15" s="35">
        <f t="shared" si="1"/>
        <v>257.707008</v>
      </c>
      <c r="O15" s="36">
        <f t="shared" si="2"/>
        <v>8.171835616438356</v>
      </c>
      <c r="P15" s="37">
        <f t="shared" si="0"/>
        <v>236.4657388666667</v>
      </c>
    </row>
    <row r="16" spans="1:16" ht="15" customHeight="1">
      <c r="A16" s="32">
        <v>2552</v>
      </c>
      <c r="B16" s="33">
        <v>12.384576000000001</v>
      </c>
      <c r="C16" s="33">
        <v>43.07126399999999</v>
      </c>
      <c r="D16" s="33">
        <v>25.946783999999997</v>
      </c>
      <c r="E16" s="33">
        <v>25.806815999999994</v>
      </c>
      <c r="F16" s="33">
        <v>8.61408</v>
      </c>
      <c r="G16" s="33">
        <v>36.548928000000004</v>
      </c>
      <c r="H16" s="33">
        <v>91.71532799999999</v>
      </c>
      <c r="I16" s="33">
        <v>17.476992000000006</v>
      </c>
      <c r="J16" s="33">
        <v>5.483808</v>
      </c>
      <c r="K16" s="33">
        <v>7.199712000000002</v>
      </c>
      <c r="L16" s="33">
        <v>0.7464960000000003</v>
      </c>
      <c r="M16" s="33">
        <v>0.8605440000000002</v>
      </c>
      <c r="N16" s="35">
        <f t="shared" si="1"/>
        <v>275.85532799999993</v>
      </c>
      <c r="O16" s="36">
        <f t="shared" si="2"/>
        <v>8.74731506849315</v>
      </c>
      <c r="P16" s="37">
        <f t="shared" si="0"/>
        <v>236.4657388666667</v>
      </c>
    </row>
    <row r="17" spans="1:16" ht="15" customHeight="1">
      <c r="A17" s="32">
        <v>2553</v>
      </c>
      <c r="B17" s="33">
        <v>0.31363199999999997</v>
      </c>
      <c r="C17" s="33">
        <v>0.3257280000000001</v>
      </c>
      <c r="D17" s="33">
        <v>1.1016</v>
      </c>
      <c r="E17" s="33">
        <v>1.8204480000000005</v>
      </c>
      <c r="F17" s="33">
        <v>40.784256</v>
      </c>
      <c r="G17" s="33">
        <v>36.422784</v>
      </c>
      <c r="H17" s="33">
        <v>154.960992</v>
      </c>
      <c r="I17" s="33">
        <v>14.849568</v>
      </c>
      <c r="J17" s="33">
        <v>6.05664</v>
      </c>
      <c r="K17" s="33">
        <v>1.556928</v>
      </c>
      <c r="L17" s="33">
        <v>0.27043199999999984</v>
      </c>
      <c r="M17" s="33">
        <v>3.0836159999999992</v>
      </c>
      <c r="N17" s="35">
        <f t="shared" si="1"/>
        <v>261.54662400000007</v>
      </c>
      <c r="O17" s="36">
        <f t="shared" si="2"/>
        <v>8.293589041095892</v>
      </c>
      <c r="P17" s="37">
        <f t="shared" si="0"/>
        <v>236.4657388666667</v>
      </c>
    </row>
    <row r="18" spans="1:16" ht="15" customHeight="1">
      <c r="A18" s="32">
        <v>2554</v>
      </c>
      <c r="B18" s="33">
        <v>8.455104000000002</v>
      </c>
      <c r="C18" s="33">
        <v>111.26160000000003</v>
      </c>
      <c r="D18" s="33">
        <v>42.656544</v>
      </c>
      <c r="E18" s="33">
        <v>37.824192000000004</v>
      </c>
      <c r="F18" s="33">
        <v>95.25081600000001</v>
      </c>
      <c r="G18" s="33">
        <v>147.69302400000004</v>
      </c>
      <c r="H18" s="33">
        <v>225.3052800000001</v>
      </c>
      <c r="I18" s="33">
        <v>29.599776</v>
      </c>
      <c r="J18" s="33">
        <v>10.136448000000001</v>
      </c>
      <c r="K18" s="33">
        <v>4.794336000000001</v>
      </c>
      <c r="L18" s="33">
        <v>3.284064000000023</v>
      </c>
      <c r="M18" s="33">
        <v>2.4753600000000002</v>
      </c>
      <c r="N18" s="35">
        <f t="shared" si="1"/>
        <v>718.7365440000003</v>
      </c>
      <c r="O18" s="36">
        <f t="shared" si="2"/>
        <v>22.790986301369873</v>
      </c>
      <c r="P18" s="37">
        <f t="shared" si="0"/>
        <v>236.4657388666667</v>
      </c>
    </row>
    <row r="19" spans="1:16" ht="15" customHeight="1">
      <c r="A19" s="32">
        <v>2555</v>
      </c>
      <c r="B19" s="33">
        <v>2.6965440000000007</v>
      </c>
      <c r="C19" s="33">
        <v>31.80816000000001</v>
      </c>
      <c r="D19" s="33">
        <v>12.869279999999998</v>
      </c>
      <c r="E19" s="33">
        <v>5.2945920000000015</v>
      </c>
      <c r="F19" s="33">
        <v>6.351263999999998</v>
      </c>
      <c r="G19" s="33">
        <v>57.945024000000004</v>
      </c>
      <c r="H19" s="33">
        <v>28.409183999999996</v>
      </c>
      <c r="I19" s="33">
        <v>15.784416000000002</v>
      </c>
      <c r="J19" s="33">
        <v>7.264512000000003</v>
      </c>
      <c r="K19" s="33">
        <v>1.452384</v>
      </c>
      <c r="L19" s="33">
        <v>3.6106560000000005</v>
      </c>
      <c r="M19" s="33">
        <v>0.9141120000000001</v>
      </c>
      <c r="N19" s="35">
        <f t="shared" si="1"/>
        <v>174.400128</v>
      </c>
      <c r="O19" s="36">
        <f t="shared" si="2"/>
        <v>5.530191780821918</v>
      </c>
      <c r="P19" s="37">
        <f t="shared" si="0"/>
        <v>236.4657388666667</v>
      </c>
    </row>
    <row r="20" spans="1:16" ht="15" customHeight="1">
      <c r="A20" s="32">
        <v>2556</v>
      </c>
      <c r="B20" s="33">
        <v>0.45964800000000017</v>
      </c>
      <c r="C20" s="33">
        <v>0.39657600000000004</v>
      </c>
      <c r="D20" s="33">
        <v>2.7587520000000003</v>
      </c>
      <c r="E20" s="33">
        <v>1.8696959999999994</v>
      </c>
      <c r="F20" s="33">
        <v>35.280575999999996</v>
      </c>
      <c r="G20" s="33">
        <v>65.11708800000001</v>
      </c>
      <c r="H20" s="33">
        <v>29.818367999999992</v>
      </c>
      <c r="I20" s="33">
        <v>9.201600000000001</v>
      </c>
      <c r="J20" s="33">
        <v>4.465152000000001</v>
      </c>
      <c r="K20" s="33">
        <v>1.3512960000000003</v>
      </c>
      <c r="L20" s="33">
        <v>0.445824</v>
      </c>
      <c r="M20" s="33">
        <v>0.23673600000000006</v>
      </c>
      <c r="N20" s="35">
        <f t="shared" si="1"/>
        <v>151.401312</v>
      </c>
      <c r="O20" s="36">
        <f t="shared" si="2"/>
        <v>4.800904109589041</v>
      </c>
      <c r="P20" s="37">
        <f t="shared" si="0"/>
        <v>236.4657388666667</v>
      </c>
    </row>
    <row r="21" spans="1:16" ht="15" customHeight="1">
      <c r="A21" s="32">
        <v>2557</v>
      </c>
      <c r="B21" s="33">
        <v>0.23587199999999997</v>
      </c>
      <c r="C21" s="33">
        <v>5.279903999999999</v>
      </c>
      <c r="D21" s="33">
        <v>6.815232000000002</v>
      </c>
      <c r="E21" s="33">
        <v>0.5339519999999999</v>
      </c>
      <c r="F21" s="33">
        <v>19.977408</v>
      </c>
      <c r="G21" s="33">
        <v>31.052160000000004</v>
      </c>
      <c r="H21" s="33">
        <v>23.741856</v>
      </c>
      <c r="I21" s="33">
        <v>31.814208000000022</v>
      </c>
      <c r="J21" s="33">
        <v>3.195936</v>
      </c>
      <c r="K21" s="33">
        <v>3.6486720000000012</v>
      </c>
      <c r="L21" s="33">
        <v>0.6955200000000001</v>
      </c>
      <c r="M21" s="33">
        <v>0.28166399999999997</v>
      </c>
      <c r="N21" s="35">
        <f t="shared" si="1"/>
        <v>127.27238400000005</v>
      </c>
      <c r="O21" s="36">
        <f t="shared" si="2"/>
        <v>4.035780821917809</v>
      </c>
      <c r="P21" s="37">
        <f t="shared" si="0"/>
        <v>236.4657388666667</v>
      </c>
    </row>
    <row r="22" spans="1:16" ht="15" customHeight="1">
      <c r="A22" s="32">
        <v>2558</v>
      </c>
      <c r="B22" s="33">
        <v>6.93</v>
      </c>
      <c r="C22" s="33">
        <v>3.8</v>
      </c>
      <c r="D22" s="33">
        <v>0.53</v>
      </c>
      <c r="E22" s="33">
        <v>0.51</v>
      </c>
      <c r="F22" s="33">
        <v>0.54</v>
      </c>
      <c r="G22" s="33">
        <v>3.97</v>
      </c>
      <c r="H22" s="33">
        <v>7.72</v>
      </c>
      <c r="I22" s="33">
        <v>6.18</v>
      </c>
      <c r="J22" s="33">
        <v>10.17</v>
      </c>
      <c r="K22" s="33">
        <v>1</v>
      </c>
      <c r="L22" s="33">
        <v>0.64</v>
      </c>
      <c r="M22" s="33">
        <v>0.29</v>
      </c>
      <c r="N22" s="35">
        <f aca="true" t="shared" si="3" ref="N22:N27">SUM(B22:M22)</f>
        <v>42.279999999999994</v>
      </c>
      <c r="O22" s="36">
        <f t="shared" si="2"/>
        <v>1.3406900050735664</v>
      </c>
      <c r="P22" s="37">
        <f t="shared" si="0"/>
        <v>236.4657388666667</v>
      </c>
    </row>
    <row r="23" spans="1:16" ht="15" customHeight="1">
      <c r="A23" s="32">
        <v>2559</v>
      </c>
      <c r="B23" s="33">
        <v>1.7</v>
      </c>
      <c r="C23" s="33">
        <v>0.55</v>
      </c>
      <c r="D23" s="33">
        <v>0.53</v>
      </c>
      <c r="E23" s="33">
        <v>24.6</v>
      </c>
      <c r="F23" s="33">
        <v>12.3</v>
      </c>
      <c r="G23" s="33">
        <v>66.32</v>
      </c>
      <c r="H23" s="33">
        <v>61.76</v>
      </c>
      <c r="I23" s="33">
        <v>38.87</v>
      </c>
      <c r="J23" s="33">
        <v>10.57</v>
      </c>
      <c r="K23" s="33">
        <v>2.47</v>
      </c>
      <c r="L23" s="33">
        <v>2.54</v>
      </c>
      <c r="M23" s="33">
        <v>2.75</v>
      </c>
      <c r="N23" s="35">
        <f t="shared" si="3"/>
        <v>224.95999999999998</v>
      </c>
      <c r="O23" s="36">
        <f t="shared" si="2"/>
        <v>7.13343480466768</v>
      </c>
      <c r="P23" s="37">
        <f t="shared" si="0"/>
        <v>236.4657388666667</v>
      </c>
    </row>
    <row r="24" spans="1:16" ht="15" customHeight="1">
      <c r="A24" s="32">
        <v>2560</v>
      </c>
      <c r="B24" s="33">
        <v>2.06</v>
      </c>
      <c r="C24" s="33">
        <v>25.36</v>
      </c>
      <c r="D24" s="33">
        <v>41.89</v>
      </c>
      <c r="E24" s="33">
        <v>43.59</v>
      </c>
      <c r="F24" s="33">
        <v>62.91</v>
      </c>
      <c r="G24" s="33">
        <v>77.91</v>
      </c>
      <c r="H24" s="33">
        <v>128.74</v>
      </c>
      <c r="I24" s="33">
        <v>39.32</v>
      </c>
      <c r="J24" s="33">
        <v>23.39</v>
      </c>
      <c r="K24" s="33">
        <v>22.68</v>
      </c>
      <c r="L24" s="33">
        <v>1.25</v>
      </c>
      <c r="M24" s="33">
        <v>1.16</v>
      </c>
      <c r="N24" s="35">
        <f t="shared" si="3"/>
        <v>470.26000000000005</v>
      </c>
      <c r="O24" s="36">
        <f t="shared" si="2"/>
        <v>14.911846778285136</v>
      </c>
      <c r="P24" s="37">
        <f t="shared" si="0"/>
        <v>236.4657388666667</v>
      </c>
    </row>
    <row r="25" spans="1:16" ht="15" customHeight="1">
      <c r="A25" s="32">
        <v>2561</v>
      </c>
      <c r="B25" s="33">
        <v>2.02</v>
      </c>
      <c r="C25" s="33">
        <v>10.61</v>
      </c>
      <c r="D25" s="33">
        <v>10.41</v>
      </c>
      <c r="E25" s="33">
        <v>7.88</v>
      </c>
      <c r="F25" s="33">
        <v>9.14</v>
      </c>
      <c r="G25" s="33">
        <v>9.13</v>
      </c>
      <c r="H25" s="33">
        <v>29.82</v>
      </c>
      <c r="I25" s="33">
        <v>9.46</v>
      </c>
      <c r="J25" s="33">
        <v>6.29</v>
      </c>
      <c r="K25" s="33">
        <v>4.9</v>
      </c>
      <c r="L25" s="33">
        <v>2.64</v>
      </c>
      <c r="M25" s="33">
        <v>2.62</v>
      </c>
      <c r="N25" s="35">
        <f t="shared" si="3"/>
        <v>104.92000000000002</v>
      </c>
      <c r="O25" s="36">
        <f t="shared" si="2"/>
        <v>3.326991374936581</v>
      </c>
      <c r="P25" s="37">
        <f t="shared" si="0"/>
        <v>236.4657388666667</v>
      </c>
    </row>
    <row r="26" spans="1:16" ht="15" customHeight="1">
      <c r="A26" s="32">
        <v>2562</v>
      </c>
      <c r="B26" s="33">
        <v>2.19</v>
      </c>
      <c r="C26" s="33">
        <v>1.82</v>
      </c>
      <c r="D26" s="33">
        <v>2.39</v>
      </c>
      <c r="E26" s="33">
        <v>2.25</v>
      </c>
      <c r="F26" s="33">
        <v>10.69</v>
      </c>
      <c r="G26" s="33">
        <v>23.68</v>
      </c>
      <c r="H26" s="33">
        <v>5.99</v>
      </c>
      <c r="I26" s="33">
        <v>2.24</v>
      </c>
      <c r="J26" s="33">
        <v>2.17</v>
      </c>
      <c r="K26" s="33">
        <v>2.02</v>
      </c>
      <c r="L26" s="33">
        <v>1.75</v>
      </c>
      <c r="M26" s="33">
        <v>0.45</v>
      </c>
      <c r="N26" s="35">
        <f t="shared" si="3"/>
        <v>57.64000000000001</v>
      </c>
      <c r="O26" s="36">
        <f t="shared" si="2"/>
        <v>1.827752409944191</v>
      </c>
      <c r="P26" s="37">
        <f t="shared" si="0"/>
        <v>236.4657388666667</v>
      </c>
    </row>
    <row r="27" spans="1:16" ht="15" customHeight="1">
      <c r="A27" s="32">
        <v>2563</v>
      </c>
      <c r="B27" s="33">
        <v>0</v>
      </c>
      <c r="C27" s="33">
        <v>0</v>
      </c>
      <c r="D27" s="33">
        <v>0</v>
      </c>
      <c r="E27" s="33">
        <v>0</v>
      </c>
      <c r="F27" s="33">
        <v>14.94</v>
      </c>
      <c r="G27" s="33">
        <v>55.43</v>
      </c>
      <c r="H27" s="33">
        <v>33.17</v>
      </c>
      <c r="I27" s="33">
        <v>22.85</v>
      </c>
      <c r="J27" s="33">
        <v>1.17</v>
      </c>
      <c r="K27" s="33">
        <v>0.73</v>
      </c>
      <c r="L27" s="33">
        <v>0.45</v>
      </c>
      <c r="M27" s="33">
        <v>0.17</v>
      </c>
      <c r="N27" s="35">
        <f t="shared" si="3"/>
        <v>128.91</v>
      </c>
      <c r="O27" s="36">
        <f t="shared" si="2"/>
        <v>4.087709284627093</v>
      </c>
      <c r="P27" s="37">
        <f t="shared" si="0"/>
        <v>236.4657388666667</v>
      </c>
    </row>
    <row r="28" spans="1:16" ht="15" customHeight="1">
      <c r="A28" s="40">
        <v>2564</v>
      </c>
      <c r="B28" s="41">
        <v>1.4319936000000009</v>
      </c>
      <c r="C28" s="41">
        <v>3.1577472000000015</v>
      </c>
      <c r="D28" s="41">
        <v>2.4312959999999997</v>
      </c>
      <c r="E28" s="41">
        <v>11.542176000000001</v>
      </c>
      <c r="F28" s="41">
        <v>7.093440000000001</v>
      </c>
      <c r="G28" s="41">
        <v>118.96847999999989</v>
      </c>
      <c r="H28" s="41">
        <v>26.904960000000013</v>
      </c>
      <c r="I28" s="41">
        <v>10.212480000000006</v>
      </c>
      <c r="J28" s="41">
        <v>4.138560000000001</v>
      </c>
      <c r="K28" s="41">
        <v>3.2184000000000013</v>
      </c>
      <c r="L28" s="41">
        <v>2.2118400000000005</v>
      </c>
      <c r="M28" s="41">
        <v>1.9310400000000003</v>
      </c>
      <c r="N28" s="42">
        <f>SUM(B28:M28)</f>
        <v>193.24241279999993</v>
      </c>
      <c r="O28" s="43">
        <f t="shared" si="2"/>
        <v>6.127676712328765</v>
      </c>
      <c r="P28" s="37">
        <f t="shared" si="0"/>
        <v>236.4657388666667</v>
      </c>
    </row>
    <row r="29" spans="1:16" ht="15" customHeight="1">
      <c r="A29" s="32">
        <v>2565</v>
      </c>
      <c r="B29" s="33">
        <v>1.73232</v>
      </c>
      <c r="C29" s="33">
        <v>5.840640000000002</v>
      </c>
      <c r="D29" s="33">
        <v>3.192480000000001</v>
      </c>
      <c r="E29" s="33">
        <v>12.791520000000009</v>
      </c>
      <c r="F29" s="33">
        <v>23.258880000000016</v>
      </c>
      <c r="G29" s="33">
        <v>162.74736000000001</v>
      </c>
      <c r="H29" s="33">
        <v>114.41519999999994</v>
      </c>
      <c r="I29" s="33">
        <v>9.979200000000002</v>
      </c>
      <c r="J29" s="33">
        <v>6.661439999999997</v>
      </c>
      <c r="K29" s="33">
        <v>3.6331200000000003</v>
      </c>
      <c r="L29" s="33">
        <v>2.08224</v>
      </c>
      <c r="M29" s="33">
        <v>2.62224</v>
      </c>
      <c r="N29" s="35">
        <f>SUM(B29:M29)</f>
        <v>348.95663999999994</v>
      </c>
      <c r="O29" s="36">
        <f>+N29*1000000/(365*86400)</f>
        <v>11.065342465753423</v>
      </c>
      <c r="P29" s="37">
        <f t="shared" si="0"/>
        <v>236.4657388666667</v>
      </c>
    </row>
    <row r="30" spans="1:16" ht="15" customHeight="1">
      <c r="A30" s="32">
        <v>2566</v>
      </c>
      <c r="B30" s="33">
        <v>1.3824</v>
      </c>
      <c r="C30" s="33">
        <v>1.2398399999999998</v>
      </c>
      <c r="D30" s="33">
        <v>1.8100800000000006</v>
      </c>
      <c r="E30" s="33">
        <v>1.5076800000000004</v>
      </c>
      <c r="F30" s="33">
        <v>2.2032000000000003</v>
      </c>
      <c r="G30" s="33">
        <v>93.88310399999988</v>
      </c>
      <c r="H30" s="33">
        <v>157.7793599999998</v>
      </c>
      <c r="I30" s="33">
        <v>41.32166399999997</v>
      </c>
      <c r="J30" s="33">
        <v>7.934976000000007</v>
      </c>
      <c r="K30" s="33">
        <v>2.6023680000000016</v>
      </c>
      <c r="L30" s="33">
        <v>1.8731520000000013</v>
      </c>
      <c r="M30" s="33">
        <v>1.8938880000000016</v>
      </c>
      <c r="N30" s="35">
        <f>SUM(B30:M30)</f>
        <v>315.4317119999997</v>
      </c>
      <c r="O30" s="36">
        <f>+N30*1000000/(365*86400)</f>
        <v>10.00227397260273</v>
      </c>
      <c r="P30" s="37">
        <f t="shared" si="0"/>
        <v>236.4657388666667</v>
      </c>
    </row>
    <row r="31" spans="1:16" ht="15" customHeight="1" hidden="1">
      <c r="A31" s="44">
        <v>2567</v>
      </c>
      <c r="B31" s="45">
        <v>2.147904000000001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>
        <f>SUM(B31:M31)</f>
        <v>2.147904000000001</v>
      </c>
      <c r="O31" s="47">
        <f>+N31*1000000/(365*86400)</f>
        <v>0.06810958904109592</v>
      </c>
      <c r="P31" s="37"/>
    </row>
    <row r="32" spans="1:16" ht="15" customHeight="1">
      <c r="A32" s="32">
        <v>2568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4" t="s">
        <v>19</v>
      </c>
      <c r="B35" s="38">
        <f>MAX(B7:B30)</f>
        <v>14.904</v>
      </c>
      <c r="C35" s="38">
        <f aca="true" t="shared" si="4" ref="C35:M35">MAX(C7:C30)</f>
        <v>111.26160000000003</v>
      </c>
      <c r="D35" s="38">
        <f t="shared" si="4"/>
        <v>42.656544</v>
      </c>
      <c r="E35" s="38">
        <f t="shared" si="4"/>
        <v>43.59</v>
      </c>
      <c r="F35" s="38">
        <f t="shared" si="4"/>
        <v>95.25081600000001</v>
      </c>
      <c r="G35" s="38">
        <f t="shared" si="4"/>
        <v>275.629</v>
      </c>
      <c r="H35" s="38">
        <f t="shared" si="4"/>
        <v>225.3052800000001</v>
      </c>
      <c r="I35" s="38">
        <f t="shared" si="4"/>
        <v>62.593</v>
      </c>
      <c r="J35" s="38">
        <f t="shared" si="4"/>
        <v>23.39</v>
      </c>
      <c r="K35" s="38">
        <f t="shared" si="4"/>
        <v>22.68</v>
      </c>
      <c r="L35" s="38">
        <f t="shared" si="4"/>
        <v>3.614</v>
      </c>
      <c r="M35" s="38">
        <f t="shared" si="4"/>
        <v>3.78</v>
      </c>
      <c r="N35" s="38">
        <f>MAX(N7:N30)</f>
        <v>718.7365440000003</v>
      </c>
      <c r="O35" s="36">
        <f>+N35*1000000/(365*86400)</f>
        <v>22.790986301369873</v>
      </c>
      <c r="P35" s="39"/>
    </row>
    <row r="36" spans="1:16" ht="15" customHeight="1">
      <c r="A36" s="34" t="s">
        <v>16</v>
      </c>
      <c r="B36" s="38">
        <f>AVERAGE(B7:B30)</f>
        <v>2.9156717333333337</v>
      </c>
      <c r="C36" s="38">
        <f aca="true" t="shared" si="5" ref="C36:M36">AVERAGE(C7:C30)</f>
        <v>17.727857133333337</v>
      </c>
      <c r="D36" s="38">
        <f t="shared" si="5"/>
        <v>12.085119999999998</v>
      </c>
      <c r="E36" s="38">
        <f t="shared" si="5"/>
        <v>9.580342333333334</v>
      </c>
      <c r="F36" s="38">
        <f t="shared" si="5"/>
        <v>22.20576166666667</v>
      </c>
      <c r="G36" s="38">
        <f t="shared" si="5"/>
        <v>71.37632500000001</v>
      </c>
      <c r="H36" s="38">
        <f t="shared" si="5"/>
        <v>65.81048433333332</v>
      </c>
      <c r="I36" s="38">
        <f t="shared" si="5"/>
        <v>21.593442</v>
      </c>
      <c r="J36" s="38">
        <f t="shared" si="5"/>
        <v>6.6991390000000015</v>
      </c>
      <c r="K36" s="38">
        <f t="shared" si="5"/>
        <v>3.557152666666667</v>
      </c>
      <c r="L36" s="38">
        <f t="shared" si="5"/>
        <v>1.508365666666668</v>
      </c>
      <c r="M36" s="38">
        <f t="shared" si="5"/>
        <v>1.4060773333333334</v>
      </c>
      <c r="N36" s="38">
        <f>SUM(B36:M36)</f>
        <v>236.4657388666667</v>
      </c>
      <c r="O36" s="36">
        <f>+N36*1000000/(365*86400)</f>
        <v>7.498279390749198</v>
      </c>
      <c r="P36" s="39"/>
    </row>
    <row r="37" spans="1:16" ht="15" customHeight="1">
      <c r="A37" s="34" t="s">
        <v>20</v>
      </c>
      <c r="B37" s="38">
        <f>MIN(B7:B30)</f>
        <v>0</v>
      </c>
      <c r="C37" s="38">
        <f aca="true" t="shared" si="6" ref="C37:M37">MIN(C7:C30)</f>
        <v>0</v>
      </c>
      <c r="D37" s="38">
        <f t="shared" si="6"/>
        <v>0</v>
      </c>
      <c r="E37" s="38">
        <f t="shared" si="6"/>
        <v>0</v>
      </c>
      <c r="F37" s="38">
        <f t="shared" si="6"/>
        <v>0.54</v>
      </c>
      <c r="G37" s="38">
        <f t="shared" si="6"/>
        <v>3.97</v>
      </c>
      <c r="H37" s="38">
        <f t="shared" si="6"/>
        <v>5.99</v>
      </c>
      <c r="I37" s="38">
        <f t="shared" si="6"/>
        <v>2.24</v>
      </c>
      <c r="J37" s="38">
        <f t="shared" si="6"/>
        <v>1.17</v>
      </c>
      <c r="K37" s="38">
        <f t="shared" si="6"/>
        <v>0.73</v>
      </c>
      <c r="L37" s="38">
        <f t="shared" si="6"/>
        <v>0.27043199999999984</v>
      </c>
      <c r="M37" s="38">
        <f t="shared" si="6"/>
        <v>0.17</v>
      </c>
      <c r="N37" s="38">
        <f>MIN(N7:N30)</f>
        <v>42.279999999999994</v>
      </c>
      <c r="O37" s="36">
        <f>+N37*1000000/(365*86400)</f>
        <v>1.3406900050735664</v>
      </c>
      <c r="P37" s="39"/>
    </row>
    <row r="38" spans="1:15" ht="21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21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24.75" customHeight="1">
      <c r="A46" s="26"/>
      <c r="B46" s="27"/>
      <c r="C46" s="28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/>
    <row r="67" ht="18" customHeight="1"/>
    <row r="68" ht="18" customHeight="1"/>
    <row r="69" ht="18" customHeight="1"/>
    <row r="7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2016-07-11T03:10:31Z</cp:lastPrinted>
  <dcterms:created xsi:type="dcterms:W3CDTF">1994-01-31T08:04:27Z</dcterms:created>
  <dcterms:modified xsi:type="dcterms:W3CDTF">2024-05-29T03:09:47Z</dcterms:modified>
  <cp:category/>
  <cp:version/>
  <cp:contentType/>
  <cp:contentStatus/>
</cp:coreProperties>
</file>