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<sst xmlns="http://schemas.openxmlformats.org/spreadsheetml/2006/main" count="29" uniqueCount="24">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</sst>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'P.76-H.05'!$N$7:$N$25</c:f>
              <c:numCache>
                <c:ptCount val="19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42.289343999999986</c:v>
                </c:pt>
                <c:pt idx="16">
                  <c:v>224.953632</c:v>
                </c:pt>
                <c:pt idx="17">
                  <c:v>470.26000000000005</c:v>
                </c:pt>
                <c:pt idx="18">
                  <c:v>108.80000000000001</c:v>
                </c:pt>
              </c:numCache>
            </c:numRef>
          </c:val>
        </c:ser>
        <c:gapWidth val="100"/>
        <c:axId val="5802811"/>
        <c:axId val="52225300"/>
      </c:barChart>
      <c:lineChart>
        <c:grouping val="standard"/>
        <c:varyColors val="0"/>
        <c:ser>
          <c:idx val="1"/>
          <c:order val="1"/>
          <c:tx>
            <c:v>ค่าเฉลี่ย 251.4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'P.76-H.05'!$A$7:$A$24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'P.76-H.05'!$P$7:$P$24</c:f>
              <c:numCache>
                <c:ptCount val="18"/>
                <c:pt idx="0">
                  <c:v>251.4488857777778</c:v>
                </c:pt>
                <c:pt idx="1">
                  <c:v>251.4488857777778</c:v>
                </c:pt>
                <c:pt idx="2">
                  <c:v>251.4488857777778</c:v>
                </c:pt>
                <c:pt idx="3">
                  <c:v>251.4488857777778</c:v>
                </c:pt>
                <c:pt idx="4">
                  <c:v>251.4488857777778</c:v>
                </c:pt>
                <c:pt idx="5">
                  <c:v>251.4488857777778</c:v>
                </c:pt>
                <c:pt idx="6">
                  <c:v>251.4488857777778</c:v>
                </c:pt>
                <c:pt idx="7">
                  <c:v>251.4488857777778</c:v>
                </c:pt>
                <c:pt idx="8">
                  <c:v>251.4488857777778</c:v>
                </c:pt>
                <c:pt idx="9">
                  <c:v>251.4488857777778</c:v>
                </c:pt>
                <c:pt idx="10">
                  <c:v>251.4488857777778</c:v>
                </c:pt>
                <c:pt idx="11">
                  <c:v>251.4488857777778</c:v>
                </c:pt>
                <c:pt idx="12">
                  <c:v>251.4488857777778</c:v>
                </c:pt>
                <c:pt idx="13">
                  <c:v>251.4488857777778</c:v>
                </c:pt>
                <c:pt idx="14">
                  <c:v>251.4488857777778</c:v>
                </c:pt>
                <c:pt idx="15">
                  <c:v>251.4488857777778</c:v>
                </c:pt>
                <c:pt idx="16">
                  <c:v>251.4488857777778</c:v>
                </c:pt>
                <c:pt idx="17">
                  <c:v>251.4488857777778</c:v>
                </c:pt>
              </c:numCache>
            </c:numRef>
          </c:val>
          <c:smooth val="0"/>
        </c:ser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225300"/>
        <c:crossesAt val="0"/>
        <c:auto val="1"/>
        <c:lblOffset val="100"/>
        <c:tickLblSkip val="1"/>
        <c:noMultiLvlLbl val="0"/>
      </c:catAx>
      <c:valAx>
        <c:axId val="5222530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U30" sqref="U30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 aca="true" t="shared" si="0" ref="O7:O25">+N7*0.0317097</f>
        <v>7.503815117699999</v>
      </c>
      <c r="P7" s="37">
        <f aca="true" t="shared" si="1" ref="P7:P24">$N$49</f>
        <v>251.4488857777778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2" ref="N8:N21">SUM(B8:M8)</f>
        <v>212.334</v>
      </c>
      <c r="O8" s="36">
        <f t="shared" si="0"/>
        <v>6.7330474398</v>
      </c>
      <c r="P8" s="37">
        <f t="shared" si="1"/>
        <v>251.4488857777778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2"/>
        <v>508.686</v>
      </c>
      <c r="O9" s="36">
        <f t="shared" si="0"/>
        <v>16.1302804542</v>
      </c>
      <c r="P9" s="37">
        <f t="shared" si="1"/>
        <v>251.4488857777778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2"/>
        <v>56.55300000000001</v>
      </c>
      <c r="O10" s="36">
        <f t="shared" si="0"/>
        <v>1.7932786641000005</v>
      </c>
      <c r="P10" s="37">
        <f t="shared" si="1"/>
        <v>251.4488857777778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2"/>
        <v>88.91099999999999</v>
      </c>
      <c r="O11" s="36">
        <f t="shared" si="0"/>
        <v>2.8193411366999994</v>
      </c>
      <c r="P11" s="37">
        <f t="shared" si="1"/>
        <v>251.4488857777778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2"/>
        <v>95.068512</v>
      </c>
      <c r="O12" s="36">
        <f t="shared" si="0"/>
        <v>3.0145939949664</v>
      </c>
      <c r="P12" s="37">
        <f t="shared" si="1"/>
        <v>251.4488857777778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2"/>
        <v>306.3398399999999</v>
      </c>
      <c r="O13" s="36">
        <f t="shared" si="0"/>
        <v>9.713944424447998</v>
      </c>
      <c r="P13" s="37">
        <f t="shared" si="1"/>
        <v>251.4488857777778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2"/>
        <v>317.12428800000004</v>
      </c>
      <c r="O14" s="36">
        <f t="shared" si="0"/>
        <v>10.0559160351936</v>
      </c>
      <c r="P14" s="37">
        <f t="shared" si="1"/>
        <v>251.4488857777778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2"/>
        <v>257.707008</v>
      </c>
      <c r="O15" s="36">
        <f t="shared" si="0"/>
        <v>8.1718119115776</v>
      </c>
      <c r="P15" s="37">
        <f t="shared" si="1"/>
        <v>251.4488857777778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2"/>
        <v>275.85532799999993</v>
      </c>
      <c r="O16" s="36">
        <f t="shared" si="0"/>
        <v>8.747289694281598</v>
      </c>
      <c r="P16" s="37">
        <f t="shared" si="1"/>
        <v>251.4488857777778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2"/>
        <v>261.54662400000007</v>
      </c>
      <c r="O17" s="36">
        <f t="shared" si="0"/>
        <v>8.293564983052802</v>
      </c>
      <c r="P17" s="37">
        <f t="shared" si="1"/>
        <v>251.4488857777778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2"/>
        <v>718.7365440000003</v>
      </c>
      <c r="O18" s="36">
        <f t="shared" si="0"/>
        <v>22.79092018927681</v>
      </c>
      <c r="P18" s="37">
        <f t="shared" si="1"/>
        <v>251.4488857777778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2"/>
        <v>174.400128</v>
      </c>
      <c r="O19" s="36">
        <f t="shared" si="0"/>
        <v>5.5301757388416</v>
      </c>
      <c r="P19" s="37">
        <f t="shared" si="1"/>
        <v>251.4488857777778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2"/>
        <v>151.401312</v>
      </c>
      <c r="O20" s="36">
        <f t="shared" si="0"/>
        <v>4.8008901831264</v>
      </c>
      <c r="P20" s="37">
        <f t="shared" si="1"/>
        <v>251.4488857777778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2"/>
        <v>127.27238400000005</v>
      </c>
      <c r="O21" s="36">
        <f t="shared" si="0"/>
        <v>4.035769114924801</v>
      </c>
      <c r="P21" s="37">
        <f t="shared" si="1"/>
        <v>251.4488857777778</v>
      </c>
    </row>
    <row r="22" spans="1:16" ht="15" customHeight="1">
      <c r="A22" s="32">
        <v>2558</v>
      </c>
      <c r="B22" s="33">
        <v>6.927552000000002</v>
      </c>
      <c r="C22" s="33">
        <v>3.803328</v>
      </c>
      <c r="D22" s="33">
        <v>0.5322239999999999</v>
      </c>
      <c r="E22" s="33">
        <v>0.5097600000000001</v>
      </c>
      <c r="F22" s="33">
        <v>0.53568</v>
      </c>
      <c r="G22" s="33">
        <v>3.9709440000000003</v>
      </c>
      <c r="H22" s="33">
        <v>7.720704</v>
      </c>
      <c r="I22" s="33">
        <v>6.1845120000000025</v>
      </c>
      <c r="J22" s="33">
        <v>10.16928</v>
      </c>
      <c r="K22" s="33">
        <v>1.0039680000000004</v>
      </c>
      <c r="L22" s="33">
        <v>0.6428159999999923</v>
      </c>
      <c r="M22" s="33">
        <v>0.2885759999999999</v>
      </c>
      <c r="N22" s="35">
        <f>SUM(B22:M22)</f>
        <v>42.289343999999986</v>
      </c>
      <c r="O22" s="36">
        <f t="shared" si="0"/>
        <v>1.3409824114367996</v>
      </c>
      <c r="P22" s="37">
        <f t="shared" si="1"/>
        <v>251.4488857777778</v>
      </c>
    </row>
    <row r="23" spans="1:16" ht="15" customHeight="1">
      <c r="A23" s="32">
        <v>2559</v>
      </c>
      <c r="B23" s="33">
        <v>1.6968959999999988</v>
      </c>
      <c r="C23" s="33">
        <v>0.5495040000000002</v>
      </c>
      <c r="D23" s="33">
        <v>0.5322240000000003</v>
      </c>
      <c r="E23" s="33">
        <v>24.596352000000007</v>
      </c>
      <c r="F23" s="33">
        <v>12.303360000000003</v>
      </c>
      <c r="G23" s="33">
        <v>66.318048</v>
      </c>
      <c r="H23" s="33">
        <v>61.75612799999998</v>
      </c>
      <c r="I23" s="33">
        <v>38.87049600000001</v>
      </c>
      <c r="J23" s="33">
        <v>10.569311999999996</v>
      </c>
      <c r="K23" s="33">
        <v>2.4736320000000003</v>
      </c>
      <c r="L23" s="33">
        <v>2.536704</v>
      </c>
      <c r="M23" s="33">
        <v>2.7509759999999988</v>
      </c>
      <c r="N23" s="35">
        <f>SUM(B23:M23)</f>
        <v>224.953632</v>
      </c>
      <c r="O23" s="36">
        <f t="shared" si="0"/>
        <v>7.1332121846304</v>
      </c>
      <c r="P23" s="37">
        <f t="shared" si="1"/>
        <v>251.4488857777778</v>
      </c>
    </row>
    <row r="24" spans="1:16" ht="15" customHeight="1">
      <c r="A24" s="40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>SUM(B24:M24)</f>
        <v>470.26000000000005</v>
      </c>
      <c r="O24" s="36">
        <f t="shared" si="0"/>
        <v>14.911803522000001</v>
      </c>
      <c r="P24" s="37">
        <f t="shared" si="1"/>
        <v>251.4488857777778</v>
      </c>
    </row>
    <row r="25" spans="1:16" ht="15" customHeight="1">
      <c r="A25" s="40">
        <v>2561</v>
      </c>
      <c r="B25" s="41">
        <v>5.7</v>
      </c>
      <c r="C25" s="41">
        <v>14.9</v>
      </c>
      <c r="D25" s="41">
        <v>10.9</v>
      </c>
      <c r="E25" s="41">
        <v>6.6</v>
      </c>
      <c r="F25" s="41">
        <v>8.3</v>
      </c>
      <c r="G25" s="41">
        <v>8.5</v>
      </c>
      <c r="H25" s="41">
        <v>35</v>
      </c>
      <c r="I25" s="41">
        <v>9.2</v>
      </c>
      <c r="J25" s="41">
        <v>4.9</v>
      </c>
      <c r="K25" s="41">
        <v>3.7</v>
      </c>
      <c r="L25" s="41">
        <v>0.6</v>
      </c>
      <c r="M25" s="41">
        <v>0.5</v>
      </c>
      <c r="N25" s="42">
        <f>SUM(B25:M25)</f>
        <v>108.80000000000001</v>
      </c>
      <c r="O25" s="43">
        <f t="shared" si="0"/>
        <v>3.4500153600000005</v>
      </c>
      <c r="P25" s="37"/>
    </row>
    <row r="26" spans="1:16" ht="15" customHeight="1">
      <c r="A26" s="32">
        <v>2562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MAX(B7:B24)</f>
        <v>14.904</v>
      </c>
      <c r="C48" s="38">
        <f aca="true" t="shared" si="3" ref="C48:O48">MAX(C7:C24)</f>
        <v>111.26160000000003</v>
      </c>
      <c r="D48" s="38">
        <f t="shared" si="3"/>
        <v>42.656544</v>
      </c>
      <c r="E48" s="38">
        <f t="shared" si="3"/>
        <v>43.59</v>
      </c>
      <c r="F48" s="38">
        <f t="shared" si="3"/>
        <v>95.25081600000001</v>
      </c>
      <c r="G48" s="38">
        <f t="shared" si="3"/>
        <v>275.629</v>
      </c>
      <c r="H48" s="38">
        <f t="shared" si="3"/>
        <v>225.3052800000001</v>
      </c>
      <c r="I48" s="38">
        <f t="shared" si="3"/>
        <v>62.593</v>
      </c>
      <c r="J48" s="38">
        <f t="shared" si="3"/>
        <v>23.39</v>
      </c>
      <c r="K48" s="38">
        <f t="shared" si="3"/>
        <v>22.68</v>
      </c>
      <c r="L48" s="38">
        <f t="shared" si="3"/>
        <v>3.614</v>
      </c>
      <c r="M48" s="38">
        <f t="shared" si="3"/>
        <v>3.78</v>
      </c>
      <c r="N48" s="38">
        <f t="shared" si="3"/>
        <v>718.7365440000003</v>
      </c>
      <c r="O48" s="38">
        <f t="shared" si="3"/>
        <v>22.79092018927681</v>
      </c>
      <c r="P48" s="39"/>
    </row>
    <row r="49" spans="1:16" ht="15" customHeight="1">
      <c r="A49" s="34" t="s">
        <v>16</v>
      </c>
      <c r="B49" s="38">
        <f>AVERAGE(B7:B24)</f>
        <v>3.400769777777778</v>
      </c>
      <c r="C49" s="38">
        <f aca="true" t="shared" si="4" ref="C49:O49">AVERAGE(C7:C24)</f>
        <v>22.377954222222225</v>
      </c>
      <c r="D49" s="38">
        <f t="shared" si="4"/>
        <v>14.989637333333333</v>
      </c>
      <c r="E49" s="38">
        <f t="shared" si="4"/>
        <v>10.775163999999998</v>
      </c>
      <c r="F49" s="38">
        <f t="shared" si="4"/>
        <v>25.867322222222224</v>
      </c>
      <c r="G49" s="38">
        <f t="shared" si="4"/>
        <v>69.39954711111112</v>
      </c>
      <c r="H49" s="38">
        <f t="shared" si="4"/>
        <v>67.29827422222222</v>
      </c>
      <c r="I49" s="38">
        <f t="shared" si="4"/>
        <v>23.45468177777778</v>
      </c>
      <c r="J49" s="38">
        <f t="shared" si="4"/>
        <v>7.356275111111112</v>
      </c>
      <c r="K49" s="38">
        <f t="shared" si="4"/>
        <v>3.793076444444445</v>
      </c>
      <c r="L49" s="38">
        <f t="shared" si="4"/>
        <v>1.399614666666668</v>
      </c>
      <c r="M49" s="38">
        <f t="shared" si="4"/>
        <v>1.3365688888888885</v>
      </c>
      <c r="N49" s="38">
        <f>SUM(B49:M49)</f>
        <v>251.4488857777778</v>
      </c>
      <c r="O49" s="38">
        <f t="shared" si="4"/>
        <v>7.973368733347602</v>
      </c>
      <c r="P49" s="39"/>
    </row>
    <row r="50" spans="1:16" ht="15" customHeight="1">
      <c r="A50" s="34" t="s">
        <v>20</v>
      </c>
      <c r="B50" s="38">
        <f>MIN(B7:B24)</f>
        <v>0.031</v>
      </c>
      <c r="C50" s="38">
        <f aca="true" t="shared" si="5" ref="C50:O50">MIN(C7:C24)</f>
        <v>0.3257280000000001</v>
      </c>
      <c r="D50" s="38">
        <f t="shared" si="5"/>
        <v>0.5322239999999999</v>
      </c>
      <c r="E50" s="38">
        <f t="shared" si="5"/>
        <v>0.5097600000000001</v>
      </c>
      <c r="F50" s="38">
        <f t="shared" si="5"/>
        <v>0.53568</v>
      </c>
      <c r="G50" s="38">
        <f t="shared" si="5"/>
        <v>3.9709440000000003</v>
      </c>
      <c r="H50" s="38">
        <f t="shared" si="5"/>
        <v>6.572</v>
      </c>
      <c r="I50" s="38">
        <f t="shared" si="5"/>
        <v>3.069</v>
      </c>
      <c r="J50" s="38">
        <f t="shared" si="5"/>
        <v>1.363</v>
      </c>
      <c r="K50" s="38">
        <f t="shared" si="5"/>
        <v>0.985</v>
      </c>
      <c r="L50" s="38">
        <f t="shared" si="5"/>
        <v>0.27043199999999984</v>
      </c>
      <c r="M50" s="38">
        <f t="shared" si="5"/>
        <v>0.22</v>
      </c>
      <c r="N50" s="38">
        <f t="shared" si="5"/>
        <v>42.289343999999986</v>
      </c>
      <c r="O50" s="38">
        <f t="shared" si="5"/>
        <v>1.3409824114367996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2016-07-11T03:10:31Z</cp:lastPrinted>
  <dcterms:created xsi:type="dcterms:W3CDTF">1994-01-31T08:04:27Z</dcterms:created>
  <dcterms:modified xsi:type="dcterms:W3CDTF">2019-04-18T03:41:03Z</dcterms:modified>
  <cp:category/>
  <cp:version/>
  <cp:contentType/>
  <cp:contentStatus/>
</cp:coreProperties>
</file>