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P.75" sheetId="1" r:id="rId1"/>
    <sheet name="P.75-H.05" sheetId="2" r:id="rId2"/>
  </sheets>
  <definedNames>
    <definedName name="_Regression_Int" localSheetId="1" hidden="1">1</definedName>
    <definedName name="Print_Area_MI">'P.75-H.05'!$A$1:$N$6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<sst xmlns="http://schemas.openxmlformats.org/spreadsheetml/2006/main" count="29" uniqueCount="24">
  <si>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</si>
  <si>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</si>
  <si>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</si>
  <si>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</si>
  <si>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</si>
  <si>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</si>
  <si>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</si>
  <si>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</si>
  <si>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</si>
  <si>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</si>
  <si>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</si>
  <si>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</si>
  <si>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</si>
  <si>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</si>
  <si>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</si>
  <si>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</si>
  <si>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</si>
  <si>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</si>
  <si>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</si>
  <si>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</si>
  <si>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</si>
  <si>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P.75  :  แม่น้ำปิง อ.แม่แตง จ.เชียงใหม่</t>
  </si>
  <si>
    <t>แม่น้ำ  :  แม่น้ำปิง (P.75)</t>
  </si>
  <si>
    <t xml:space="preserve"> พี้นที่รับน้ำ    3,088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</si>
</sst>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6"/>
      <color indexed="12"/>
      <name val="TH SarabunPSK"/>
      <family val="0"/>
    </font>
    <font>
      <sz val="14"/>
      <color indexed="13"/>
      <name val="TH SarabunPSK"/>
      <family val="0"/>
    </font>
    <font>
      <sz val="14"/>
      <color indexed="10"/>
      <name val="TH SarabunPSK"/>
      <family val="0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1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2" fillId="33" borderId="15" xfId="0" applyNumberFormat="1" applyFont="1" applyFill="1" applyBorder="1" applyAlignment="1" applyProtection="1">
      <alignment horizontal="center" vertical="center"/>
      <protection/>
    </xf>
    <xf numFmtId="236" fontId="52" fillId="35" borderId="16" xfId="0" applyNumberFormat="1" applyFont="1" applyFill="1" applyBorder="1" applyAlignment="1" applyProtection="1">
      <alignment horizontal="center" vertical="center"/>
      <protection/>
    </xf>
    <xf numFmtId="236" fontId="52" fillId="33" borderId="16" xfId="0" applyNumberFormat="1" applyFont="1" applyFill="1" applyBorder="1" applyAlignment="1" applyProtection="1">
      <alignment horizontal="center" vertical="center"/>
      <protection/>
    </xf>
    <xf numFmtId="236" fontId="52" fillId="36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บ้านช่อแล อ.แม่แตง จ.เชียงใหม่</a:t>
            </a:r>
          </a:p>
        </c:rich>
      </c:tx>
      <c:layout>
        <c:manualLayout>
          <c:xMode val="factor"/>
          <c:yMode val="factor"/>
          <c:x val="0.01575"/>
          <c:y val="-0.00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325"/>
          <c:w val="0.8605"/>
          <c:h val="0.65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'P.75-H.05'!$A$7:$A$31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'P.75-H.05'!$N$7:$N$31</c:f>
              <c:numCache>
                <c:ptCount val="25"/>
                <c:pt idx="0">
                  <c:v>310.377</c:v>
                </c:pt>
                <c:pt idx="1">
                  <c:v>525.244</c:v>
                </c:pt>
                <c:pt idx="2">
                  <c:v>729.73</c:v>
                </c:pt>
                <c:pt idx="3">
                  <c:v>838.365</c:v>
                </c:pt>
                <c:pt idx="4">
                  <c:v>578.491</c:v>
                </c:pt>
                <c:pt idx="5">
                  <c:v>850.8899999999999</c:v>
                </c:pt>
                <c:pt idx="6">
                  <c:v>1297.9828800000003</c:v>
                </c:pt>
                <c:pt idx="7">
                  <c:v>930.0407040000002</c:v>
                </c:pt>
                <c:pt idx="8">
                  <c:v>594.5598720000003</c:v>
                </c:pt>
                <c:pt idx="9">
                  <c:v>643.8476160000001</c:v>
                </c:pt>
                <c:pt idx="10">
                  <c:v>524.306304</c:v>
                </c:pt>
                <c:pt idx="11">
                  <c:v>737.189856</c:v>
                </c:pt>
                <c:pt idx="12">
                  <c:v>1454.76432</c:v>
                </c:pt>
                <c:pt idx="13">
                  <c:v>441.69408</c:v>
                </c:pt>
                <c:pt idx="14">
                  <c:v>545.5114560000001</c:v>
                </c:pt>
                <c:pt idx="15">
                  <c:v>484.77139200000005</c:v>
                </c:pt>
                <c:pt idx="16">
                  <c:v>202.90999999999994</c:v>
                </c:pt>
                <c:pt idx="17">
                  <c:v>411.52</c:v>
                </c:pt>
                <c:pt idx="18">
                  <c:v>539.56</c:v>
                </c:pt>
                <c:pt idx="19">
                  <c:v>625.79</c:v>
                </c:pt>
                <c:pt idx="20">
                  <c:v>280.49</c:v>
                </c:pt>
                <c:pt idx="21">
                  <c:v>220.79</c:v>
                </c:pt>
                <c:pt idx="22">
                  <c:v>212.325408</c:v>
                </c:pt>
                <c:pt idx="23">
                  <c:v>821.1330720000001</c:v>
                </c:pt>
              </c:numCache>
            </c:numRef>
          </c:val>
        </c:ser>
        <c:gapWidth val="100"/>
        <c:axId val="33136678"/>
        <c:axId val="11413471"/>
      </c:barChart>
      <c:lineChart>
        <c:grouping val="standard"/>
        <c:varyColors val="0"/>
        <c:ser>
          <c:idx val="1"/>
          <c:order val="1"/>
          <c:tx>
            <c:v>ค่าเฉลี่ย 607.9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'P.75-H.05'!$A$7:$A$28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'P.75-H.05'!$P$7:$P$30</c:f>
              <c:numCache>
                <c:ptCount val="24"/>
                <c:pt idx="0">
                  <c:v>607.8761255652174</c:v>
                </c:pt>
                <c:pt idx="1">
                  <c:v>607.8761255652174</c:v>
                </c:pt>
                <c:pt idx="2">
                  <c:v>607.8761255652174</c:v>
                </c:pt>
                <c:pt idx="3">
                  <c:v>607.8761255652174</c:v>
                </c:pt>
                <c:pt idx="4">
                  <c:v>607.8761255652174</c:v>
                </c:pt>
                <c:pt idx="5">
                  <c:v>607.8761255652174</c:v>
                </c:pt>
                <c:pt idx="6">
                  <c:v>607.8761255652174</c:v>
                </c:pt>
                <c:pt idx="7">
                  <c:v>607.8761255652174</c:v>
                </c:pt>
                <c:pt idx="8">
                  <c:v>607.8761255652174</c:v>
                </c:pt>
                <c:pt idx="9">
                  <c:v>607.8761255652174</c:v>
                </c:pt>
                <c:pt idx="10">
                  <c:v>607.8761255652174</c:v>
                </c:pt>
                <c:pt idx="11">
                  <c:v>607.8761255652174</c:v>
                </c:pt>
                <c:pt idx="12">
                  <c:v>607.8761255652174</c:v>
                </c:pt>
                <c:pt idx="13">
                  <c:v>607.8761255652174</c:v>
                </c:pt>
                <c:pt idx="14">
                  <c:v>607.8761255652174</c:v>
                </c:pt>
                <c:pt idx="15">
                  <c:v>607.8761255652174</c:v>
                </c:pt>
                <c:pt idx="16">
                  <c:v>607.8761255652174</c:v>
                </c:pt>
                <c:pt idx="17">
                  <c:v>607.8761255652174</c:v>
                </c:pt>
                <c:pt idx="18">
                  <c:v>607.8761255652174</c:v>
                </c:pt>
                <c:pt idx="19">
                  <c:v>607.8761255652174</c:v>
                </c:pt>
                <c:pt idx="20">
                  <c:v>607.8761255652174</c:v>
                </c:pt>
                <c:pt idx="21">
                  <c:v>607.8761255652174</c:v>
                </c:pt>
                <c:pt idx="22">
                  <c:v>607.8761255652174</c:v>
                </c:pt>
                <c:pt idx="23">
                  <c:v>607.8761255652174</c:v>
                </c:pt>
              </c:numCache>
            </c:numRef>
          </c:val>
          <c:smooth val="0"/>
        </c:ser>
        <c:axId val="33136678"/>
        <c:axId val="11413471"/>
      </c:lineChart>
      <c:catAx>
        <c:axId val="33136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1413471"/>
        <c:crossesAt val="0"/>
        <c:auto val="1"/>
        <c:lblOffset val="100"/>
        <c:tickLblSkip val="1"/>
        <c:noMultiLvlLbl val="0"/>
      </c:catAx>
      <c:valAx>
        <c:axId val="11413471"/>
        <c:scaling>
          <c:orientation val="minMax"/>
          <c:max val="1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36678"/>
        <c:crossesAt val="1"/>
        <c:crossBetween val="between"/>
        <c:dispUnits/>
        <c:majorUnit val="200"/>
        <c:minorUnit val="2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4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6"/>
  <sheetViews>
    <sheetView showGridLines="0" zoomScalePageLayoutView="0" workbookViewId="0" topLeftCell="A1">
      <pane xSplit="1" ySplit="6" topLeftCell="B2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30" sqref="B30:M30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22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23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2542</v>
      </c>
      <c r="B7" s="33">
        <v>16.476</v>
      </c>
      <c r="C7" s="33">
        <v>16.549</v>
      </c>
      <c r="D7" s="33">
        <v>13.886</v>
      </c>
      <c r="E7" s="33">
        <v>9.269</v>
      </c>
      <c r="F7" s="33">
        <v>40.224</v>
      </c>
      <c r="G7" s="33">
        <v>88.055</v>
      </c>
      <c r="H7" s="33">
        <v>43.899</v>
      </c>
      <c r="I7" s="33">
        <v>28.36</v>
      </c>
      <c r="J7" s="33">
        <v>10.185</v>
      </c>
      <c r="K7" s="33">
        <v>6.556</v>
      </c>
      <c r="L7" s="33">
        <v>11.527</v>
      </c>
      <c r="M7" s="33">
        <v>25.391</v>
      </c>
      <c r="N7" s="35">
        <f>SUM(B7:M7)</f>
        <v>310.377</v>
      </c>
      <c r="O7" s="36">
        <f>+N7*1000000/(365*86400)</f>
        <v>9.841990106544902</v>
      </c>
      <c r="P7" s="37">
        <f aca="true" t="shared" si="0" ref="P7:P30">$N$37</f>
        <v>607.8761255652174</v>
      </c>
    </row>
    <row r="8" spans="1:16" ht="15" customHeight="1">
      <c r="A8" s="32">
        <v>2543</v>
      </c>
      <c r="B8" s="33">
        <v>46.934</v>
      </c>
      <c r="C8" s="33">
        <v>58.145</v>
      </c>
      <c r="D8" s="33">
        <v>46.607</v>
      </c>
      <c r="E8" s="33">
        <v>67.775</v>
      </c>
      <c r="F8" s="33">
        <v>80.238</v>
      </c>
      <c r="G8" s="33">
        <v>70.032</v>
      </c>
      <c r="H8" s="33">
        <v>50.509</v>
      </c>
      <c r="I8" s="33">
        <v>31.645</v>
      </c>
      <c r="J8" s="33">
        <v>14.639</v>
      </c>
      <c r="K8" s="33">
        <v>16.451</v>
      </c>
      <c r="L8" s="33">
        <v>14.723</v>
      </c>
      <c r="M8" s="33">
        <v>27.546</v>
      </c>
      <c r="N8" s="35">
        <f aca="true" t="shared" si="1" ref="N8:N22">SUM(B8:M8)</f>
        <v>525.244</v>
      </c>
      <c r="O8" s="36">
        <f aca="true" t="shared" si="2" ref="O8:O29">+N8*1000000/(365*86400)</f>
        <v>16.655377980720445</v>
      </c>
      <c r="P8" s="37">
        <f t="shared" si="0"/>
        <v>607.8761255652174</v>
      </c>
    </row>
    <row r="9" spans="1:16" ht="15" customHeight="1">
      <c r="A9" s="32">
        <v>2544</v>
      </c>
      <c r="B9" s="33">
        <v>33.13</v>
      </c>
      <c r="C9" s="33">
        <v>53.24</v>
      </c>
      <c r="D9" s="33">
        <v>32.52</v>
      </c>
      <c r="E9" s="33">
        <v>56.44</v>
      </c>
      <c r="F9" s="33">
        <v>205.32</v>
      </c>
      <c r="G9" s="33">
        <v>119.5</v>
      </c>
      <c r="H9" s="33">
        <v>65.88</v>
      </c>
      <c r="I9" s="33">
        <v>53.09</v>
      </c>
      <c r="J9" s="33">
        <v>36.15</v>
      </c>
      <c r="K9" s="33">
        <v>25.86</v>
      </c>
      <c r="L9" s="33">
        <v>20.49</v>
      </c>
      <c r="M9" s="33">
        <v>28.11</v>
      </c>
      <c r="N9" s="35">
        <f t="shared" si="1"/>
        <v>729.73</v>
      </c>
      <c r="O9" s="36">
        <f t="shared" si="2"/>
        <v>23.139586504312533</v>
      </c>
      <c r="P9" s="37">
        <f t="shared" si="0"/>
        <v>607.8761255652174</v>
      </c>
    </row>
    <row r="10" spans="1:16" ht="15" customHeight="1">
      <c r="A10" s="32">
        <v>2545</v>
      </c>
      <c r="B10" s="33">
        <v>45.702</v>
      </c>
      <c r="C10" s="33">
        <v>54.748</v>
      </c>
      <c r="D10" s="33">
        <v>21.306</v>
      </c>
      <c r="E10" s="33">
        <v>23.362</v>
      </c>
      <c r="F10" s="33">
        <v>82.824</v>
      </c>
      <c r="G10" s="33">
        <v>184.448</v>
      </c>
      <c r="H10" s="33">
        <v>79.443</v>
      </c>
      <c r="I10" s="33">
        <v>132.802</v>
      </c>
      <c r="J10" s="33">
        <v>86.181</v>
      </c>
      <c r="K10" s="33">
        <v>60.115</v>
      </c>
      <c r="L10" s="33">
        <v>33.041</v>
      </c>
      <c r="M10" s="33">
        <v>34.393</v>
      </c>
      <c r="N10" s="35">
        <f t="shared" si="1"/>
        <v>838.365</v>
      </c>
      <c r="O10" s="36">
        <f t="shared" si="2"/>
        <v>26.5843797564688</v>
      </c>
      <c r="P10" s="37">
        <f t="shared" si="0"/>
        <v>607.8761255652174</v>
      </c>
    </row>
    <row r="11" spans="1:16" ht="15" customHeight="1">
      <c r="A11" s="32">
        <v>2546</v>
      </c>
      <c r="B11" s="33">
        <v>42.003</v>
      </c>
      <c r="C11" s="33">
        <v>49.129</v>
      </c>
      <c r="D11" s="33">
        <v>46.985</v>
      </c>
      <c r="E11" s="33">
        <v>29.716</v>
      </c>
      <c r="F11" s="33">
        <v>56.201</v>
      </c>
      <c r="G11" s="33">
        <v>168.744</v>
      </c>
      <c r="H11" s="33">
        <v>57.007</v>
      </c>
      <c r="I11" s="33">
        <v>34.393</v>
      </c>
      <c r="J11" s="33">
        <v>14.848</v>
      </c>
      <c r="K11" s="33">
        <v>22.278</v>
      </c>
      <c r="L11" s="33">
        <v>28.831</v>
      </c>
      <c r="M11" s="33">
        <v>28.356</v>
      </c>
      <c r="N11" s="35">
        <f t="shared" si="1"/>
        <v>578.491</v>
      </c>
      <c r="O11" s="36">
        <f t="shared" si="2"/>
        <v>18.34382927447996</v>
      </c>
      <c r="P11" s="37">
        <f t="shared" si="0"/>
        <v>607.8761255652174</v>
      </c>
    </row>
    <row r="12" spans="1:16" ht="15" customHeight="1">
      <c r="A12" s="32">
        <v>2547</v>
      </c>
      <c r="B12" s="33">
        <v>25.71</v>
      </c>
      <c r="C12" s="33">
        <v>33.77</v>
      </c>
      <c r="D12" s="33">
        <v>77.02</v>
      </c>
      <c r="E12" s="33">
        <v>106.44</v>
      </c>
      <c r="F12" s="33">
        <v>120.27</v>
      </c>
      <c r="G12" s="33">
        <v>158.3</v>
      </c>
      <c r="H12" s="33">
        <v>85.37</v>
      </c>
      <c r="I12" s="33">
        <v>47.08</v>
      </c>
      <c r="J12" s="33">
        <v>34.03</v>
      </c>
      <c r="K12" s="33">
        <v>31.8</v>
      </c>
      <c r="L12" s="33">
        <v>60.8</v>
      </c>
      <c r="M12" s="33">
        <v>70.3</v>
      </c>
      <c r="N12" s="35">
        <f t="shared" si="1"/>
        <v>850.8899999999999</v>
      </c>
      <c r="O12" s="36">
        <f t="shared" si="2"/>
        <v>26.981544901065444</v>
      </c>
      <c r="P12" s="37">
        <f t="shared" si="0"/>
        <v>607.8761255652174</v>
      </c>
    </row>
    <row r="13" spans="1:16" ht="15" customHeight="1">
      <c r="A13" s="32">
        <v>2548</v>
      </c>
      <c r="B13" s="33">
        <v>48.401280000000014</v>
      </c>
      <c r="C13" s="33">
        <v>46.872</v>
      </c>
      <c r="D13" s="33">
        <v>26.337311999999994</v>
      </c>
      <c r="E13" s="33">
        <v>69.652224</v>
      </c>
      <c r="F13" s="33">
        <v>171.26208</v>
      </c>
      <c r="G13" s="33">
        <v>317.1312000000001</v>
      </c>
      <c r="H13" s="33">
        <v>228.32064</v>
      </c>
      <c r="I13" s="33">
        <v>141.24844800000002</v>
      </c>
      <c r="J13" s="33">
        <v>82.36857599999999</v>
      </c>
      <c r="K13" s="33">
        <v>52.20288000000001</v>
      </c>
      <c r="L13" s="33">
        <v>53.46432</v>
      </c>
      <c r="M13" s="33">
        <v>60.72192000000001</v>
      </c>
      <c r="N13" s="35">
        <f t="shared" si="1"/>
        <v>1297.9828800000003</v>
      </c>
      <c r="O13" s="36">
        <f t="shared" si="2"/>
        <v>41.15876712328768</v>
      </c>
      <c r="P13" s="37">
        <f t="shared" si="0"/>
        <v>607.8761255652174</v>
      </c>
    </row>
    <row r="14" spans="1:16" ht="15" customHeight="1">
      <c r="A14" s="32">
        <v>2549</v>
      </c>
      <c r="B14" s="33">
        <v>66.353472</v>
      </c>
      <c r="C14" s="33">
        <v>61.997184000000004</v>
      </c>
      <c r="D14" s="33">
        <v>85.630176</v>
      </c>
      <c r="E14" s="33">
        <v>54.18057600000001</v>
      </c>
      <c r="F14" s="33">
        <v>179.40873600000003</v>
      </c>
      <c r="G14" s="33">
        <v>205.65619200000006</v>
      </c>
      <c r="H14" s="33">
        <v>150.93043200000005</v>
      </c>
      <c r="I14" s="33">
        <v>43.818624</v>
      </c>
      <c r="J14" s="33">
        <v>16.507584</v>
      </c>
      <c r="K14" s="33">
        <v>9.527328</v>
      </c>
      <c r="L14" s="33">
        <v>23.702976000000007</v>
      </c>
      <c r="M14" s="33">
        <v>32.327424</v>
      </c>
      <c r="N14" s="35">
        <f t="shared" si="1"/>
        <v>930.0407040000002</v>
      </c>
      <c r="O14" s="36">
        <f t="shared" si="2"/>
        <v>29.49139726027398</v>
      </c>
      <c r="P14" s="37">
        <f t="shared" si="0"/>
        <v>607.8761255652174</v>
      </c>
    </row>
    <row r="15" spans="1:16" ht="15" customHeight="1">
      <c r="A15" s="32">
        <v>2550</v>
      </c>
      <c r="B15" s="33">
        <v>39.66451199999999</v>
      </c>
      <c r="C15" s="33">
        <v>66.75955200000001</v>
      </c>
      <c r="D15" s="33">
        <v>81.621216</v>
      </c>
      <c r="E15" s="33">
        <v>44.114975999999956</v>
      </c>
      <c r="F15" s="33">
        <v>56.065824</v>
      </c>
      <c r="G15" s="33">
        <v>69.37488</v>
      </c>
      <c r="H15" s="33">
        <v>77.17680000000001</v>
      </c>
      <c r="I15" s="33">
        <v>53.30534400000002</v>
      </c>
      <c r="J15" s="33">
        <v>29.318112000000003</v>
      </c>
      <c r="K15" s="33">
        <v>22.396607999999993</v>
      </c>
      <c r="L15" s="33">
        <v>23.046336000000082</v>
      </c>
      <c r="M15" s="33">
        <v>31.715712000000003</v>
      </c>
      <c r="N15" s="35">
        <f t="shared" si="1"/>
        <v>594.5598720000003</v>
      </c>
      <c r="O15" s="36">
        <f t="shared" si="2"/>
        <v>18.853369863013707</v>
      </c>
      <c r="P15" s="37">
        <f t="shared" si="0"/>
        <v>607.8761255652174</v>
      </c>
    </row>
    <row r="16" spans="1:16" ht="15" customHeight="1">
      <c r="A16" s="32">
        <v>2551</v>
      </c>
      <c r="B16" s="33">
        <v>33.899039999999985</v>
      </c>
      <c r="C16" s="33">
        <v>25.837919999999997</v>
      </c>
      <c r="D16" s="33">
        <v>21.466080000000005</v>
      </c>
      <c r="E16" s="33">
        <v>34.667136</v>
      </c>
      <c r="F16" s="33">
        <v>94.608</v>
      </c>
      <c r="G16" s="33">
        <v>139.04784000000004</v>
      </c>
      <c r="H16" s="33">
        <v>104.69951999999999</v>
      </c>
      <c r="I16" s="33">
        <v>60.70464</v>
      </c>
      <c r="J16" s="33">
        <v>26.78832</v>
      </c>
      <c r="K16" s="33">
        <v>23.15088</v>
      </c>
      <c r="L16" s="33">
        <v>29.67408</v>
      </c>
      <c r="M16" s="33">
        <v>49.30416000000001</v>
      </c>
      <c r="N16" s="35">
        <f t="shared" si="1"/>
        <v>643.8476160000001</v>
      </c>
      <c r="O16" s="36">
        <f t="shared" si="2"/>
        <v>20.416273972602742</v>
      </c>
      <c r="P16" s="37">
        <f t="shared" si="0"/>
        <v>607.8761255652174</v>
      </c>
    </row>
    <row r="17" spans="1:16" ht="15" customHeight="1">
      <c r="A17" s="32">
        <v>2552</v>
      </c>
      <c r="B17" s="33">
        <v>60.034175999999995</v>
      </c>
      <c r="C17" s="33">
        <v>39.173760000000016</v>
      </c>
      <c r="D17" s="33">
        <v>31.074624</v>
      </c>
      <c r="E17" s="33">
        <v>38.643263999999995</v>
      </c>
      <c r="F17" s="33">
        <v>57.20543999999999</v>
      </c>
      <c r="G17" s="33">
        <v>89.793792</v>
      </c>
      <c r="H17" s="33">
        <v>76.25664000000002</v>
      </c>
      <c r="I17" s="33">
        <v>35.187264000000006</v>
      </c>
      <c r="J17" s="33">
        <v>18.095616000000003</v>
      </c>
      <c r="K17" s="33">
        <v>14.599872</v>
      </c>
      <c r="L17" s="33">
        <v>20.812032000000002</v>
      </c>
      <c r="M17" s="33">
        <v>43.429823999999996</v>
      </c>
      <c r="N17" s="35">
        <f t="shared" si="1"/>
        <v>524.306304</v>
      </c>
      <c r="O17" s="36">
        <f t="shared" si="2"/>
        <v>16.625643835616437</v>
      </c>
      <c r="P17" s="37">
        <f t="shared" si="0"/>
        <v>607.8761255652174</v>
      </c>
    </row>
    <row r="18" spans="1:16" ht="15" customHeight="1">
      <c r="A18" s="32">
        <v>2553</v>
      </c>
      <c r="B18" s="33">
        <v>35.257248</v>
      </c>
      <c r="C18" s="33">
        <v>31.73990400000001</v>
      </c>
      <c r="D18" s="33">
        <v>10.203839999999998</v>
      </c>
      <c r="E18" s="33">
        <v>21.632832</v>
      </c>
      <c r="F18" s="33">
        <v>139.023648</v>
      </c>
      <c r="G18" s="33">
        <v>196.23167999999998</v>
      </c>
      <c r="H18" s="33">
        <v>116.00841599999997</v>
      </c>
      <c r="I18" s="33">
        <v>72.96307199999998</v>
      </c>
      <c r="J18" s="33">
        <v>29.030399999999986</v>
      </c>
      <c r="K18" s="33">
        <v>21.403872000000007</v>
      </c>
      <c r="L18" s="33">
        <v>18.438623999999997</v>
      </c>
      <c r="M18" s="33">
        <v>45.256319999999995</v>
      </c>
      <c r="N18" s="35">
        <f t="shared" si="1"/>
        <v>737.189856</v>
      </c>
      <c r="O18" s="36">
        <f t="shared" si="2"/>
        <v>23.37613698630137</v>
      </c>
      <c r="P18" s="37">
        <f t="shared" si="0"/>
        <v>607.8761255652174</v>
      </c>
    </row>
    <row r="19" spans="1:16" ht="15" customHeight="1">
      <c r="A19" s="32">
        <v>2554</v>
      </c>
      <c r="B19" s="33">
        <v>65.11967999999999</v>
      </c>
      <c r="C19" s="33">
        <v>104.96304</v>
      </c>
      <c r="D19" s="33">
        <v>72.14832</v>
      </c>
      <c r="E19" s="33">
        <v>110.75616000000001</v>
      </c>
      <c r="F19" s="33">
        <v>285.856128</v>
      </c>
      <c r="G19" s="33">
        <v>317.24956799999995</v>
      </c>
      <c r="H19" s="33">
        <v>222.41779199999993</v>
      </c>
      <c r="I19" s="33">
        <v>71.554752</v>
      </c>
      <c r="J19" s="33">
        <v>45.25632000000001</v>
      </c>
      <c r="K19" s="33">
        <v>49.515840000000004</v>
      </c>
      <c r="L19" s="33">
        <v>51.70176000000009</v>
      </c>
      <c r="M19" s="33">
        <v>58.22495999999999</v>
      </c>
      <c r="N19" s="35">
        <f t="shared" si="1"/>
        <v>1454.76432</v>
      </c>
      <c r="O19" s="36">
        <f t="shared" si="2"/>
        <v>46.13027397260274</v>
      </c>
      <c r="P19" s="37">
        <f t="shared" si="0"/>
        <v>607.8761255652174</v>
      </c>
    </row>
    <row r="20" spans="1:16" ht="15" customHeight="1">
      <c r="A20" s="32">
        <v>2555</v>
      </c>
      <c r="B20" s="33">
        <v>53.90063999999999</v>
      </c>
      <c r="C20" s="33">
        <v>40.60368000000001</v>
      </c>
      <c r="D20" s="33">
        <v>35.06889599999999</v>
      </c>
      <c r="E20" s="33">
        <v>33.66057599999999</v>
      </c>
      <c r="F20" s="33">
        <v>39.17635200000001</v>
      </c>
      <c r="G20" s="33">
        <v>122.28883199999999</v>
      </c>
      <c r="H20" s="33">
        <v>36.358848</v>
      </c>
      <c r="I20" s="33">
        <v>19.28102399999999</v>
      </c>
      <c r="J20" s="33">
        <v>13.941504000000002</v>
      </c>
      <c r="K20" s="33">
        <v>13.788576000000004</v>
      </c>
      <c r="L20" s="33">
        <v>12.352608</v>
      </c>
      <c r="M20" s="33">
        <v>21.272544</v>
      </c>
      <c r="N20" s="35">
        <f t="shared" si="1"/>
        <v>441.69408</v>
      </c>
      <c r="O20" s="36">
        <f t="shared" si="2"/>
        <v>14.006027397260274</v>
      </c>
      <c r="P20" s="37">
        <f t="shared" si="0"/>
        <v>607.8761255652174</v>
      </c>
    </row>
    <row r="21" spans="1:16" ht="15" customHeight="1">
      <c r="A21" s="32">
        <v>2556</v>
      </c>
      <c r="B21" s="33">
        <v>32.93395199999999</v>
      </c>
      <c r="C21" s="33">
        <v>19.265471999999992</v>
      </c>
      <c r="D21" s="33">
        <v>9.393407999999999</v>
      </c>
      <c r="E21" s="33">
        <v>17.788895999999998</v>
      </c>
      <c r="F21" s="33">
        <v>73.56700800000002</v>
      </c>
      <c r="G21" s="33">
        <v>134.725248</v>
      </c>
      <c r="H21" s="33">
        <v>109.33055999999998</v>
      </c>
      <c r="I21" s="33">
        <v>47.09923200000001</v>
      </c>
      <c r="J21" s="33">
        <v>30.49315200000001</v>
      </c>
      <c r="K21" s="33">
        <v>22.915871999999997</v>
      </c>
      <c r="L21" s="33">
        <v>21.781440000000003</v>
      </c>
      <c r="M21" s="33">
        <v>26.217216000000004</v>
      </c>
      <c r="N21" s="35">
        <f t="shared" si="1"/>
        <v>545.5114560000001</v>
      </c>
      <c r="O21" s="36">
        <f t="shared" si="2"/>
        <v>17.298054794520553</v>
      </c>
      <c r="P21" s="37">
        <f t="shared" si="0"/>
        <v>607.8761255652174</v>
      </c>
    </row>
    <row r="22" spans="1:16" ht="15" customHeight="1">
      <c r="A22" s="32">
        <v>2557</v>
      </c>
      <c r="B22" s="33">
        <v>34.642944</v>
      </c>
      <c r="C22" s="33">
        <v>47.65132800000002</v>
      </c>
      <c r="D22" s="33">
        <v>22.050143999999996</v>
      </c>
      <c r="E22" s="33">
        <v>45.56390400000001</v>
      </c>
      <c r="F22" s="33">
        <v>77.29603200000001</v>
      </c>
      <c r="G22" s="33">
        <v>100.88409600000001</v>
      </c>
      <c r="H22" s="33">
        <v>47.27721600000001</v>
      </c>
      <c r="I22" s="33">
        <v>31.770144000000005</v>
      </c>
      <c r="J22" s="33">
        <v>18.791136000000005</v>
      </c>
      <c r="K22" s="33">
        <v>19.02096</v>
      </c>
      <c r="L22" s="33">
        <v>17.489088</v>
      </c>
      <c r="M22" s="33">
        <v>22.334399999999995</v>
      </c>
      <c r="N22" s="35">
        <f t="shared" si="1"/>
        <v>484.77139200000005</v>
      </c>
      <c r="O22" s="36">
        <f t="shared" si="2"/>
        <v>15.372000000000002</v>
      </c>
      <c r="P22" s="37">
        <f t="shared" si="0"/>
        <v>607.8761255652174</v>
      </c>
    </row>
    <row r="23" spans="1:16" ht="15" customHeight="1">
      <c r="A23" s="32">
        <v>2558</v>
      </c>
      <c r="B23" s="33">
        <v>25.77</v>
      </c>
      <c r="C23" s="33">
        <v>22.37</v>
      </c>
      <c r="D23" s="33">
        <v>22.83</v>
      </c>
      <c r="E23" s="33">
        <v>19.87</v>
      </c>
      <c r="F23" s="33">
        <v>33.25</v>
      </c>
      <c r="G23" s="33">
        <v>24.66</v>
      </c>
      <c r="H23" s="33">
        <v>14.17</v>
      </c>
      <c r="I23" s="33">
        <v>13.36</v>
      </c>
      <c r="J23" s="33">
        <v>5.63</v>
      </c>
      <c r="K23" s="33">
        <v>8.7</v>
      </c>
      <c r="L23" s="33">
        <v>4.01</v>
      </c>
      <c r="M23" s="33">
        <v>8.29</v>
      </c>
      <c r="N23" s="35">
        <f aca="true" t="shared" si="3" ref="N23:N28">SUM(B23:M23)</f>
        <v>202.90999999999994</v>
      </c>
      <c r="O23" s="36">
        <f t="shared" si="2"/>
        <v>6.43423389142567</v>
      </c>
      <c r="P23" s="37">
        <f t="shared" si="0"/>
        <v>607.8761255652174</v>
      </c>
    </row>
    <row r="24" spans="1:16" ht="15" customHeight="1">
      <c r="A24" s="32">
        <v>2559</v>
      </c>
      <c r="B24" s="33">
        <v>11.25</v>
      </c>
      <c r="C24" s="33">
        <v>4.68</v>
      </c>
      <c r="D24" s="33">
        <v>10.92</v>
      </c>
      <c r="E24" s="33">
        <v>27.77</v>
      </c>
      <c r="F24" s="33">
        <v>72.1</v>
      </c>
      <c r="G24" s="33">
        <v>85.97</v>
      </c>
      <c r="H24" s="33">
        <v>55.02</v>
      </c>
      <c r="I24" s="33">
        <v>58.86</v>
      </c>
      <c r="J24" s="33">
        <v>20.54</v>
      </c>
      <c r="K24" s="33">
        <v>16.21</v>
      </c>
      <c r="L24" s="33">
        <v>16.5</v>
      </c>
      <c r="M24" s="33">
        <v>31.7</v>
      </c>
      <c r="N24" s="35">
        <f t="shared" si="3"/>
        <v>411.52</v>
      </c>
      <c r="O24" s="36">
        <f t="shared" si="2"/>
        <v>13.049213597158802</v>
      </c>
      <c r="P24" s="37">
        <f t="shared" si="0"/>
        <v>607.8761255652174</v>
      </c>
    </row>
    <row r="25" spans="1:16" ht="15" customHeight="1">
      <c r="A25" s="32">
        <v>2560</v>
      </c>
      <c r="B25" s="33">
        <v>21.88</v>
      </c>
      <c r="C25" s="33">
        <v>13.98</v>
      </c>
      <c r="D25" s="33">
        <v>7.83</v>
      </c>
      <c r="E25" s="33">
        <v>72.19</v>
      </c>
      <c r="F25" s="33">
        <v>38.68</v>
      </c>
      <c r="G25" s="33">
        <v>72.07</v>
      </c>
      <c r="H25" s="33">
        <v>155.56</v>
      </c>
      <c r="I25" s="33">
        <v>53.7</v>
      </c>
      <c r="J25" s="33">
        <v>26.54</v>
      </c>
      <c r="K25" s="33">
        <v>17.71</v>
      </c>
      <c r="L25" s="33">
        <v>21.5</v>
      </c>
      <c r="M25" s="33">
        <v>37.92</v>
      </c>
      <c r="N25" s="35">
        <f t="shared" si="3"/>
        <v>539.56</v>
      </c>
      <c r="O25" s="36">
        <f t="shared" si="2"/>
        <v>17.10933536276002</v>
      </c>
      <c r="P25" s="37">
        <f t="shared" si="0"/>
        <v>607.8761255652174</v>
      </c>
    </row>
    <row r="26" spans="1:16" ht="15" customHeight="1">
      <c r="A26" s="32">
        <v>2561</v>
      </c>
      <c r="B26" s="33">
        <v>50.73</v>
      </c>
      <c r="C26" s="33">
        <v>44.63</v>
      </c>
      <c r="D26" s="33">
        <v>67.34</v>
      </c>
      <c r="E26" s="33">
        <v>32.6</v>
      </c>
      <c r="F26" s="33">
        <v>79.04</v>
      </c>
      <c r="G26" s="33">
        <v>59.27</v>
      </c>
      <c r="H26" s="33">
        <v>126.88</v>
      </c>
      <c r="I26" s="33">
        <v>43.23</v>
      </c>
      <c r="J26" s="33">
        <v>25.71</v>
      </c>
      <c r="K26" s="33">
        <v>25.47</v>
      </c>
      <c r="L26" s="33">
        <v>27.61</v>
      </c>
      <c r="M26" s="33">
        <v>43.28</v>
      </c>
      <c r="N26" s="35">
        <f t="shared" si="3"/>
        <v>625.79</v>
      </c>
      <c r="O26" s="36">
        <f t="shared" si="2"/>
        <v>19.84367072552004</v>
      </c>
      <c r="P26" s="37">
        <f t="shared" si="0"/>
        <v>607.8761255652174</v>
      </c>
    </row>
    <row r="27" spans="1:16" ht="15" customHeight="1">
      <c r="A27" s="32">
        <v>2562</v>
      </c>
      <c r="B27" s="33">
        <v>52.81</v>
      </c>
      <c r="C27" s="33">
        <v>27.64</v>
      </c>
      <c r="D27" s="33">
        <v>14.71</v>
      </c>
      <c r="E27" s="33">
        <v>11.5</v>
      </c>
      <c r="F27" s="33">
        <v>40.54</v>
      </c>
      <c r="G27" s="33">
        <v>35.91</v>
      </c>
      <c r="H27" s="33">
        <v>16.53</v>
      </c>
      <c r="I27" s="33">
        <v>10.34</v>
      </c>
      <c r="J27" s="33">
        <v>7.33</v>
      </c>
      <c r="K27" s="33">
        <v>11.24</v>
      </c>
      <c r="L27" s="33">
        <v>18.78</v>
      </c>
      <c r="M27" s="33">
        <v>33.16</v>
      </c>
      <c r="N27" s="35">
        <f t="shared" si="3"/>
        <v>280.49</v>
      </c>
      <c r="O27" s="36">
        <f t="shared" si="2"/>
        <v>8.894279553526129</v>
      </c>
      <c r="P27" s="37">
        <f t="shared" si="0"/>
        <v>607.8761255652174</v>
      </c>
    </row>
    <row r="28" spans="1:16" ht="15" customHeight="1">
      <c r="A28" s="32">
        <v>2563</v>
      </c>
      <c r="B28" s="33">
        <v>23.12</v>
      </c>
      <c r="C28" s="33">
        <v>9.28</v>
      </c>
      <c r="D28" s="33">
        <v>6.23</v>
      </c>
      <c r="E28" s="33">
        <v>12.26</v>
      </c>
      <c r="F28" s="33">
        <v>59.98</v>
      </c>
      <c r="G28" s="33">
        <v>24.38</v>
      </c>
      <c r="H28" s="33">
        <v>19.6</v>
      </c>
      <c r="I28" s="33">
        <v>12.16</v>
      </c>
      <c r="J28" s="33">
        <v>9.13</v>
      </c>
      <c r="K28" s="33">
        <v>11.72</v>
      </c>
      <c r="L28" s="33">
        <v>12.77</v>
      </c>
      <c r="M28" s="33">
        <v>20.16</v>
      </c>
      <c r="N28" s="35">
        <f t="shared" si="3"/>
        <v>220.79</v>
      </c>
      <c r="O28" s="36">
        <f t="shared" si="2"/>
        <v>7.001204972095383</v>
      </c>
      <c r="P28" s="37">
        <f t="shared" si="0"/>
        <v>607.8761255652174</v>
      </c>
    </row>
    <row r="29" spans="1:16" ht="15" customHeight="1">
      <c r="A29" s="32">
        <v>2564</v>
      </c>
      <c r="B29" s="33">
        <v>16.04016</v>
      </c>
      <c r="C29" s="33">
        <v>10.122624000000007</v>
      </c>
      <c r="D29" s="33">
        <v>11.583648</v>
      </c>
      <c r="E29" s="33">
        <v>18.207072</v>
      </c>
      <c r="F29" s="33">
        <v>19.394208000000003</v>
      </c>
      <c r="G29" s="33">
        <v>36.64569600000001</v>
      </c>
      <c r="H29" s="33">
        <v>38.067840000000004</v>
      </c>
      <c r="I29" s="33">
        <v>20.47248000000001</v>
      </c>
      <c r="J29" s="33">
        <v>8.501760000000004</v>
      </c>
      <c r="K29" s="33">
        <v>10.842335999999998</v>
      </c>
      <c r="L29" s="33">
        <v>9.8712</v>
      </c>
      <c r="M29" s="33">
        <v>12.576384000000003</v>
      </c>
      <c r="N29" s="35">
        <f>SUM(B29:M29)</f>
        <v>212.325408</v>
      </c>
      <c r="O29" s="36">
        <f t="shared" si="2"/>
        <v>6.732794520547945</v>
      </c>
      <c r="P29" s="37">
        <f t="shared" si="0"/>
        <v>607.8761255652174</v>
      </c>
    </row>
    <row r="30" spans="1:16" ht="15" customHeight="1">
      <c r="A30" s="40">
        <v>2565</v>
      </c>
      <c r="B30" s="41">
        <v>15.224544</v>
      </c>
      <c r="C30" s="41">
        <v>44.30851199999999</v>
      </c>
      <c r="D30" s="41">
        <v>11.636351999999993</v>
      </c>
      <c r="E30" s="41">
        <v>44.82432</v>
      </c>
      <c r="F30" s="41">
        <v>161.04441600000004</v>
      </c>
      <c r="G30" s="41">
        <v>208.526832</v>
      </c>
      <c r="H30" s="41">
        <v>132.16780800000006</v>
      </c>
      <c r="I30" s="41">
        <v>65.78668799999998</v>
      </c>
      <c r="J30" s="41">
        <v>34.08220799999997</v>
      </c>
      <c r="K30" s="41">
        <v>29.40623999999999</v>
      </c>
      <c r="L30" s="41">
        <v>33.13007999999999</v>
      </c>
      <c r="M30" s="41">
        <v>40.99507199999997</v>
      </c>
      <c r="N30" s="42">
        <f>SUM(B30:M30)</f>
        <v>821.1330720000001</v>
      </c>
      <c r="O30" s="43">
        <f>+N30*1000000/(365*86400)</f>
        <v>26.037958904109594</v>
      </c>
      <c r="P30" s="37">
        <f t="shared" si="0"/>
        <v>607.8761255652174</v>
      </c>
    </row>
    <row r="31" spans="1:16" ht="15" customHeight="1">
      <c r="A31" s="32">
        <v>2566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5"/>
      <c r="O31" s="36"/>
      <c r="P31" s="37"/>
    </row>
    <row r="32" spans="1:16" ht="15" customHeight="1">
      <c r="A32" s="32">
        <v>2567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5"/>
      <c r="O32" s="36"/>
      <c r="P32" s="37"/>
    </row>
    <row r="33" spans="1:16" ht="15" customHeight="1">
      <c r="A33" s="32">
        <v>2568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5"/>
      <c r="O33" s="36"/>
      <c r="P33" s="37"/>
    </row>
    <row r="34" spans="1:16" ht="15" customHeight="1">
      <c r="A34" s="32">
        <v>2569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5"/>
      <c r="O34" s="36"/>
      <c r="P34" s="37"/>
    </row>
    <row r="35" spans="1:16" ht="15" customHeight="1">
      <c r="A35" s="32">
        <v>2570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5"/>
      <c r="O35" s="36"/>
      <c r="P35" s="37"/>
    </row>
    <row r="36" spans="1:16" ht="15" customHeight="1">
      <c r="A36" s="34" t="s">
        <v>19</v>
      </c>
      <c r="B36" s="38">
        <f>MAX(B7:B29)</f>
        <v>66.353472</v>
      </c>
      <c r="C36" s="38">
        <f aca="true" t="shared" si="4" ref="C36:M36">MAX(C7:C29)</f>
        <v>104.96304</v>
      </c>
      <c r="D36" s="38">
        <f t="shared" si="4"/>
        <v>85.630176</v>
      </c>
      <c r="E36" s="38">
        <f t="shared" si="4"/>
        <v>110.75616000000001</v>
      </c>
      <c r="F36" s="38">
        <f t="shared" si="4"/>
        <v>285.856128</v>
      </c>
      <c r="G36" s="38">
        <f t="shared" si="4"/>
        <v>317.24956799999995</v>
      </c>
      <c r="H36" s="38">
        <f t="shared" si="4"/>
        <v>228.32064</v>
      </c>
      <c r="I36" s="38">
        <f t="shared" si="4"/>
        <v>141.24844800000002</v>
      </c>
      <c r="J36" s="38">
        <f t="shared" si="4"/>
        <v>86.181</v>
      </c>
      <c r="K36" s="38">
        <f t="shared" si="4"/>
        <v>60.115</v>
      </c>
      <c r="L36" s="38">
        <f t="shared" si="4"/>
        <v>60.8</v>
      </c>
      <c r="M36" s="38">
        <f t="shared" si="4"/>
        <v>70.3</v>
      </c>
      <c r="N36" s="38">
        <f>MAX(N7:N29)</f>
        <v>1454.76432</v>
      </c>
      <c r="O36" s="36">
        <f>+N36*1000000/(365*86400)</f>
        <v>46.13027397260274</v>
      </c>
      <c r="P36" s="39"/>
    </row>
    <row r="37" spans="1:16" ht="15" customHeight="1">
      <c r="A37" s="34" t="s">
        <v>16</v>
      </c>
      <c r="B37" s="38">
        <f>AVERAGE(B7:B29)</f>
        <v>38.337482782608696</v>
      </c>
      <c r="C37" s="38">
        <f aca="true" t="shared" si="5" ref="C37:M37">AVERAGE(C7:C29)</f>
        <v>38.39771582608696</v>
      </c>
      <c r="D37" s="38">
        <f t="shared" si="5"/>
        <v>33.68528973913045</v>
      </c>
      <c r="E37" s="38">
        <f t="shared" si="5"/>
        <v>41.65476591304348</v>
      </c>
      <c r="F37" s="38">
        <f t="shared" si="5"/>
        <v>91.37088939130435</v>
      </c>
      <c r="G37" s="38">
        <f t="shared" si="5"/>
        <v>122.62469669565219</v>
      </c>
      <c r="H37" s="38">
        <f t="shared" si="5"/>
        <v>85.94403060869563</v>
      </c>
      <c r="I37" s="38">
        <f t="shared" si="5"/>
        <v>48.5402184347826</v>
      </c>
      <c r="J37" s="38">
        <f t="shared" si="5"/>
        <v>26.52197739130435</v>
      </c>
      <c r="K37" s="38">
        <f t="shared" si="5"/>
        <v>22.325001043478263</v>
      </c>
      <c r="L37" s="38">
        <f t="shared" si="5"/>
        <v>24.03984626086957</v>
      </c>
      <c r="M37" s="38">
        <f t="shared" si="5"/>
        <v>34.43421147826086</v>
      </c>
      <c r="N37" s="38">
        <f>SUM(B37:M37)</f>
        <v>607.8761255652174</v>
      </c>
      <c r="O37" s="36">
        <f>+N37*1000000/(365*86400)</f>
        <v>19.275625493569805</v>
      </c>
      <c r="P37" s="39"/>
    </row>
    <row r="38" spans="1:16" ht="15" customHeight="1">
      <c r="A38" s="34" t="s">
        <v>20</v>
      </c>
      <c r="B38" s="38">
        <f>MIN(B7:B29)</f>
        <v>11.25</v>
      </c>
      <c r="C38" s="38">
        <f aca="true" t="shared" si="6" ref="C38:M38">MIN(C7:C29)</f>
        <v>4.68</v>
      </c>
      <c r="D38" s="38">
        <f t="shared" si="6"/>
        <v>6.23</v>
      </c>
      <c r="E38" s="38">
        <f t="shared" si="6"/>
        <v>9.269</v>
      </c>
      <c r="F38" s="38">
        <f t="shared" si="6"/>
        <v>19.394208000000003</v>
      </c>
      <c r="G38" s="38">
        <f t="shared" si="6"/>
        <v>24.38</v>
      </c>
      <c r="H38" s="38">
        <f t="shared" si="6"/>
        <v>14.17</v>
      </c>
      <c r="I38" s="38">
        <f t="shared" si="6"/>
        <v>10.34</v>
      </c>
      <c r="J38" s="38">
        <f t="shared" si="6"/>
        <v>5.63</v>
      </c>
      <c r="K38" s="38">
        <f t="shared" si="6"/>
        <v>6.556</v>
      </c>
      <c r="L38" s="38">
        <f t="shared" si="6"/>
        <v>4.01</v>
      </c>
      <c r="M38" s="38">
        <f t="shared" si="6"/>
        <v>8.29</v>
      </c>
      <c r="N38" s="38">
        <f>MIN(N7:N29)</f>
        <v>202.90999999999994</v>
      </c>
      <c r="O38" s="36">
        <f>+N38*1000000/(365*86400)</f>
        <v>6.43423389142567</v>
      </c>
      <c r="P38" s="39"/>
    </row>
    <row r="39" spans="1:15" ht="21" customHeight="1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0"/>
      <c r="O39" s="21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  <c r="O40" s="25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24.75" customHeight="1">
      <c r="A47" s="26"/>
      <c r="B47" s="27"/>
      <c r="C47" s="28"/>
      <c r="D47" s="25"/>
      <c r="E47" s="27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spans="1:15" ht="24.75" customHeight="1">
      <c r="A48" s="26"/>
      <c r="B48" s="27"/>
      <c r="C48" s="27"/>
      <c r="D48" s="27"/>
      <c r="E48" s="25"/>
      <c r="F48" s="27"/>
      <c r="G48" s="27"/>
      <c r="H48" s="27"/>
      <c r="I48" s="27"/>
      <c r="J48" s="27"/>
      <c r="K48" s="27"/>
      <c r="L48" s="27"/>
      <c r="M48" s="27"/>
      <c r="N48" s="29"/>
      <c r="O48" s="25"/>
    </row>
    <row r="49" spans="1:15" ht="24.75" customHeight="1">
      <c r="A49" s="26"/>
      <c r="B49" s="27"/>
      <c r="C49" s="27"/>
      <c r="D49" s="27"/>
      <c r="E49" s="25"/>
      <c r="F49" s="27"/>
      <c r="G49" s="27"/>
      <c r="H49" s="27"/>
      <c r="I49" s="27"/>
      <c r="J49" s="27"/>
      <c r="K49" s="27"/>
      <c r="L49" s="27"/>
      <c r="M49" s="27"/>
      <c r="N49" s="29"/>
      <c r="O49" s="25"/>
    </row>
    <row r="50" spans="1:15" ht="24.75" customHeight="1">
      <c r="A50" s="26"/>
      <c r="B50" s="27"/>
      <c r="C50" s="27"/>
      <c r="D50" s="27"/>
      <c r="E50" s="25"/>
      <c r="F50" s="27"/>
      <c r="G50" s="27"/>
      <c r="H50" s="27"/>
      <c r="I50" s="27"/>
      <c r="J50" s="27"/>
      <c r="K50" s="27"/>
      <c r="L50" s="27"/>
      <c r="M50" s="27"/>
      <c r="N50" s="29"/>
      <c r="O50" s="25"/>
    </row>
    <row r="51" spans="1:15" ht="24.75" customHeight="1">
      <c r="A51" s="26"/>
      <c r="B51" s="27"/>
      <c r="C51" s="27"/>
      <c r="D51" s="27"/>
      <c r="E51" s="25"/>
      <c r="F51" s="27"/>
      <c r="G51" s="27"/>
      <c r="H51" s="27"/>
      <c r="I51" s="27"/>
      <c r="J51" s="27"/>
      <c r="K51" s="27"/>
      <c r="L51" s="27"/>
      <c r="M51" s="27"/>
      <c r="N51" s="29"/>
      <c r="O51" s="25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/>
    <row r="68" ht="18" customHeight="1"/>
    <row r="69" ht="18" customHeight="1"/>
    <row r="70" ht="18" customHeight="1"/>
    <row r="71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2016-07-11T03:04:47Z</cp:lastPrinted>
  <dcterms:created xsi:type="dcterms:W3CDTF">1994-01-31T08:04:27Z</dcterms:created>
  <dcterms:modified xsi:type="dcterms:W3CDTF">2023-04-24T08:06:16Z</dcterms:modified>
  <cp:category/>
  <cp:version/>
  <cp:contentType/>
  <cp:contentStatus/>
</cp:coreProperties>
</file>