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<sst xmlns="http://schemas.openxmlformats.org/spreadsheetml/2006/main" count="29" uniqueCount="24">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</sst>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'P.75-H.05'!$N$7:$N$27</c:f>
              <c:numCache>
                <c:ptCount val="21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219.1</c:v>
                </c:pt>
              </c:numCache>
            </c:numRef>
          </c:val>
        </c:ser>
        <c:gapWidth val="100"/>
        <c:axId val="13769566"/>
        <c:axId val="56817231"/>
      </c:barChart>
      <c:lineChart>
        <c:grouping val="standard"/>
        <c:varyColors val="0"/>
        <c:ser>
          <c:idx val="1"/>
          <c:order val="1"/>
          <c:tx>
            <c:v>ค่าเฉลี่ย 663.4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'P.75-H.05'!$P$7:$P$26</c:f>
              <c:numCache>
                <c:ptCount val="20"/>
                <c:pt idx="0">
                  <c:v>663.37</c:v>
                </c:pt>
                <c:pt idx="1">
                  <c:v>663.37</c:v>
                </c:pt>
                <c:pt idx="2">
                  <c:v>663.37</c:v>
                </c:pt>
                <c:pt idx="3">
                  <c:v>663.37</c:v>
                </c:pt>
                <c:pt idx="4">
                  <c:v>663.37</c:v>
                </c:pt>
                <c:pt idx="5">
                  <c:v>663.37</c:v>
                </c:pt>
                <c:pt idx="6">
                  <c:v>663.37</c:v>
                </c:pt>
                <c:pt idx="7">
                  <c:v>663.37</c:v>
                </c:pt>
                <c:pt idx="8">
                  <c:v>663.37</c:v>
                </c:pt>
                <c:pt idx="9">
                  <c:v>663.37</c:v>
                </c:pt>
                <c:pt idx="10">
                  <c:v>663.37</c:v>
                </c:pt>
                <c:pt idx="11">
                  <c:v>663.37</c:v>
                </c:pt>
                <c:pt idx="12">
                  <c:v>663.37</c:v>
                </c:pt>
                <c:pt idx="13">
                  <c:v>663.37</c:v>
                </c:pt>
                <c:pt idx="14">
                  <c:v>663.37</c:v>
                </c:pt>
                <c:pt idx="15">
                  <c:v>663.37</c:v>
                </c:pt>
                <c:pt idx="16">
                  <c:v>663.37</c:v>
                </c:pt>
                <c:pt idx="17">
                  <c:v>663.37</c:v>
                </c:pt>
                <c:pt idx="18">
                  <c:v>663.37</c:v>
                </c:pt>
                <c:pt idx="19">
                  <c:v>663.37</c:v>
                </c:pt>
              </c:numCache>
            </c:numRef>
          </c:val>
          <c:smooth val="0"/>
        </c:ser>
        <c:axId val="13769566"/>
        <c:axId val="56817231"/>
      </c:lineChart>
      <c:catAx>
        <c:axId val="1376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817231"/>
        <c:crossesAt val="0"/>
        <c:auto val="1"/>
        <c:lblOffset val="100"/>
        <c:tickLblSkip val="1"/>
        <c:noMultiLvlLbl val="0"/>
      </c:catAx>
      <c:valAx>
        <c:axId val="56817231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9566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19">
      <selection activeCell="S27" sqref="S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 aca="true" t="shared" si="0" ref="O7:O27">+N7*0.0317097</f>
        <v>9.841961556900001</v>
      </c>
      <c r="P7" s="37">
        <f aca="true" t="shared" si="1" ref="P7:P26">$N$45</f>
        <v>663.37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2" ref="N8:N22">SUM(B8:M8)</f>
        <v>525.244</v>
      </c>
      <c r="O8" s="36">
        <f t="shared" si="0"/>
        <v>16.6553296668</v>
      </c>
      <c r="P8" s="37">
        <f t="shared" si="1"/>
        <v>663.37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2"/>
        <v>729.73</v>
      </c>
      <c r="O9" s="36">
        <f t="shared" si="0"/>
        <v>23.139519381</v>
      </c>
      <c r="P9" s="37">
        <f t="shared" si="1"/>
        <v>663.37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2"/>
        <v>838.365</v>
      </c>
      <c r="O10" s="36">
        <f t="shared" si="0"/>
        <v>26.5843026405</v>
      </c>
      <c r="P10" s="37">
        <f t="shared" si="1"/>
        <v>663.37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2"/>
        <v>578.491</v>
      </c>
      <c r="O11" s="36">
        <f t="shared" si="0"/>
        <v>18.343776062699998</v>
      </c>
      <c r="P11" s="37">
        <f t="shared" si="1"/>
        <v>663.37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2"/>
        <v>850.8899999999999</v>
      </c>
      <c r="O12" s="36">
        <f t="shared" si="0"/>
        <v>26.981466632999997</v>
      </c>
      <c r="P12" s="37">
        <f t="shared" si="1"/>
        <v>663.37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2"/>
        <v>1297.9828800000003</v>
      </c>
      <c r="O13" s="36">
        <f t="shared" si="0"/>
        <v>41.15864772993601</v>
      </c>
      <c r="P13" s="37">
        <f t="shared" si="1"/>
        <v>663.37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2"/>
        <v>930.0407040000002</v>
      </c>
      <c r="O14" s="36">
        <f t="shared" si="0"/>
        <v>29.491311711628807</v>
      </c>
      <c r="P14" s="37">
        <f t="shared" si="1"/>
        <v>663.37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2"/>
        <v>594.5598720000003</v>
      </c>
      <c r="O15" s="36">
        <f t="shared" si="0"/>
        <v>18.853315173158407</v>
      </c>
      <c r="P15" s="37">
        <f t="shared" si="1"/>
        <v>663.37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2"/>
        <v>643.8476160000001</v>
      </c>
      <c r="O16" s="36">
        <f t="shared" si="0"/>
        <v>20.416214749075206</v>
      </c>
      <c r="P16" s="37">
        <f t="shared" si="1"/>
        <v>663.37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2"/>
        <v>524.306304</v>
      </c>
      <c r="O17" s="36">
        <f t="shared" si="0"/>
        <v>16.6255956079488</v>
      </c>
      <c r="P17" s="37">
        <f t="shared" si="1"/>
        <v>663.37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2"/>
        <v>737.189856</v>
      </c>
      <c r="O18" s="36">
        <f t="shared" si="0"/>
        <v>23.3760691768032</v>
      </c>
      <c r="P18" s="37">
        <f t="shared" si="1"/>
        <v>663.37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2"/>
        <v>1454.76432</v>
      </c>
      <c r="O19" s="36">
        <f t="shared" si="0"/>
        <v>46.130140157904</v>
      </c>
      <c r="P19" s="37">
        <f t="shared" si="1"/>
        <v>663.37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2"/>
        <v>441.69408</v>
      </c>
      <c r="O20" s="36">
        <f t="shared" si="0"/>
        <v>14.005986768576</v>
      </c>
      <c r="P20" s="37">
        <f t="shared" si="1"/>
        <v>663.37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2"/>
        <v>545.5114560000001</v>
      </c>
      <c r="O21" s="36">
        <f t="shared" si="0"/>
        <v>17.2980046163232</v>
      </c>
      <c r="P21" s="37">
        <f t="shared" si="1"/>
        <v>663.37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2"/>
        <v>484.77139200000005</v>
      </c>
      <c r="O22" s="36">
        <f t="shared" si="0"/>
        <v>15.371955408902402</v>
      </c>
      <c r="P22" s="37">
        <f t="shared" si="1"/>
        <v>663.37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>SUM(B23:M23)</f>
        <v>202.90999999999994</v>
      </c>
      <c r="O23" s="36">
        <f t="shared" si="0"/>
        <v>6.434215226999998</v>
      </c>
      <c r="P23" s="37">
        <f t="shared" si="1"/>
        <v>663.37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>SUM(B24:M24)</f>
        <v>411.52</v>
      </c>
      <c r="O24" s="36">
        <f t="shared" si="0"/>
        <v>13.049175744</v>
      </c>
      <c r="P24" s="37">
        <f t="shared" si="1"/>
        <v>663.37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>SUM(B25:M25)</f>
        <v>539.56</v>
      </c>
      <c r="O25" s="36">
        <f t="shared" si="0"/>
        <v>17.109285732</v>
      </c>
      <c r="P25" s="37">
        <f t="shared" si="1"/>
        <v>663.37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>SUM(B26:M26)</f>
        <v>625.79</v>
      </c>
      <c r="O26" s="36">
        <f t="shared" si="0"/>
        <v>19.843613163</v>
      </c>
      <c r="P26" s="37">
        <f t="shared" si="1"/>
        <v>663.37</v>
      </c>
    </row>
    <row r="27" spans="1:16" ht="15" customHeight="1">
      <c r="A27" s="42">
        <v>2562</v>
      </c>
      <c r="B27" s="43">
        <v>56.3</v>
      </c>
      <c r="C27" s="43">
        <v>33.5</v>
      </c>
      <c r="D27" s="43">
        <v>21.5</v>
      </c>
      <c r="E27" s="43">
        <v>18.4</v>
      </c>
      <c r="F27" s="43">
        <v>47.3</v>
      </c>
      <c r="G27" s="43">
        <v>42.1</v>
      </c>
      <c r="H27" s="43">
        <v>23.8</v>
      </c>
      <c r="I27" s="43">
        <v>16.9</v>
      </c>
      <c r="J27" s="43">
        <v>13.5</v>
      </c>
      <c r="K27" s="43">
        <v>12.7</v>
      </c>
      <c r="L27" s="43">
        <v>23.6</v>
      </c>
      <c r="M27" s="43">
        <v>38.5</v>
      </c>
      <c r="N27" s="44">
        <f>SUM(B27:M27)</f>
        <v>348.1</v>
      </c>
      <c r="O27" s="45">
        <f t="shared" si="0"/>
        <v>11.03814657</v>
      </c>
      <c r="P27" s="37"/>
    </row>
    <row r="28" spans="1:16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4" t="s">
        <v>19</v>
      </c>
      <c r="B44" s="38">
        <v>66.35</v>
      </c>
      <c r="C44" s="38">
        <v>104.96</v>
      </c>
      <c r="D44" s="38">
        <v>85.63</v>
      </c>
      <c r="E44" s="38">
        <v>110.76</v>
      </c>
      <c r="F44" s="38">
        <v>285.86</v>
      </c>
      <c r="G44" s="38">
        <v>317.25</v>
      </c>
      <c r="H44" s="38">
        <v>228.32</v>
      </c>
      <c r="I44" s="38">
        <v>141.25</v>
      </c>
      <c r="J44" s="38">
        <v>86.18</v>
      </c>
      <c r="K44" s="38">
        <v>60.12</v>
      </c>
      <c r="L44" s="38">
        <v>60.8</v>
      </c>
      <c r="M44" s="38">
        <v>70.3</v>
      </c>
      <c r="N44" s="38">
        <f>MAX(N7:N25)</f>
        <v>1454.76432</v>
      </c>
      <c r="O44" s="40">
        <f>MAX(O7:O25)</f>
        <v>46.130140157904</v>
      </c>
      <c r="P44" s="39"/>
    </row>
    <row r="45" spans="1:16" ht="15" customHeight="1">
      <c r="A45" s="34" t="s">
        <v>16</v>
      </c>
      <c r="B45" s="38">
        <v>39.49</v>
      </c>
      <c r="C45" s="38">
        <v>41.81</v>
      </c>
      <c r="D45" s="38">
        <v>37.11</v>
      </c>
      <c r="E45" s="38">
        <v>45.8</v>
      </c>
      <c r="F45" s="38">
        <v>99.08</v>
      </c>
      <c r="G45" s="38">
        <v>136.17</v>
      </c>
      <c r="H45" s="38">
        <v>95.13</v>
      </c>
      <c r="I45" s="38">
        <v>53.67</v>
      </c>
      <c r="J45" s="38">
        <v>29.25</v>
      </c>
      <c r="K45" s="38">
        <v>23.98</v>
      </c>
      <c r="L45" s="38">
        <v>25.58</v>
      </c>
      <c r="M45" s="38">
        <v>36.3</v>
      </c>
      <c r="N45" s="38">
        <f>SUM(B45:M45)</f>
        <v>663.37</v>
      </c>
      <c r="O45" s="40">
        <f>AVERAGE(O7:O25)</f>
        <v>21.09822493390295</v>
      </c>
      <c r="P45" s="39"/>
    </row>
    <row r="46" spans="1:16" ht="15" customHeight="1">
      <c r="A46" s="34" t="s">
        <v>20</v>
      </c>
      <c r="B46" s="38">
        <v>11.25</v>
      </c>
      <c r="C46" s="38">
        <v>4.68</v>
      </c>
      <c r="D46" s="38">
        <v>7.83</v>
      </c>
      <c r="E46" s="38">
        <v>9.27</v>
      </c>
      <c r="F46" s="38">
        <v>33.25</v>
      </c>
      <c r="G46" s="38">
        <v>24.66</v>
      </c>
      <c r="H46" s="38">
        <v>14.17</v>
      </c>
      <c r="I46" s="38">
        <v>13.36</v>
      </c>
      <c r="J46" s="38">
        <v>5.63</v>
      </c>
      <c r="K46" s="38">
        <v>6.56</v>
      </c>
      <c r="L46" s="38">
        <v>4.01</v>
      </c>
      <c r="M46" s="38">
        <v>8.29</v>
      </c>
      <c r="N46" s="38">
        <f>MIN(N7:N25)</f>
        <v>202.90999999999994</v>
      </c>
      <c r="O46" s="41">
        <f>MIN(O7:O25)</f>
        <v>6.434215226999998</v>
      </c>
      <c r="P46" s="39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2016-07-11T03:04:47Z</cp:lastPrinted>
  <dcterms:created xsi:type="dcterms:W3CDTF">1994-01-31T08:04:27Z</dcterms:created>
  <dcterms:modified xsi:type="dcterms:W3CDTF">2020-04-23T03:00:05Z</dcterms:modified>
  <cp:category/>
  <cp:version/>
  <cp:contentType/>
  <cp:contentStatus/>
</cp:coreProperties>
</file>