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75" sheetId="1" r:id="rId1"/>
    <sheet name="P.75-H.05" sheetId="2" r:id="rId2"/>
  </sheets>
  <definedNames>
    <definedName name="_Regression_Int" localSheetId="1" hidden="1">1</definedName>
    <definedName name="Print_Area_MI">'P.75-H.05'!$A$1:$N$6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<sst xmlns="http://schemas.openxmlformats.org/spreadsheetml/2006/main" count="29" uniqueCount="24">
  <si>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</si>
  <si>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</si>
  <si>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</si>
  <si>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</si>
  <si>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</si>
  <si>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</si>
  <si>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</si>
  <si>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</si>
  <si>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</si>
  <si>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</si>
  <si>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</si>
  <si>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</si>
  <si>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</si>
  <si>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</si>
  <si>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</si>
  <si>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</si>
  <si>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</si>
  <si>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</si>
  <si>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</si>
  <si>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</si>
  <si>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</si>
  <si>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P.75  :  แม่น้ำปิง อ.แม่แตง จ.เชียงใหม่</t>
  </si>
  <si>
    <t>แม่น้ำ  :  แม่น้ำปิง (P.75)</t>
  </si>
  <si>
    <t xml:space="preserve"> พี้นที่รับน้ำ    3,088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</si>
</sst>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45"/>
          <c:w val="0.871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'P.75-H.05'!$A$7:$A$26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'P.75-H.05'!$N$7:$N$26</c:f>
              <c:numCache>
                <c:ptCount val="20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850.8899999999999</c:v>
                </c:pt>
                <c:pt idx="6">
                  <c:v>1297.9828800000003</c:v>
                </c:pt>
                <c:pt idx="7">
                  <c:v>930.0407040000002</c:v>
                </c:pt>
                <c:pt idx="8">
                  <c:v>594.5598720000003</c:v>
                </c:pt>
                <c:pt idx="9">
                  <c:v>643.8476160000001</c:v>
                </c:pt>
                <c:pt idx="10">
                  <c:v>524.306304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484.77139200000005</c:v>
                </c:pt>
                <c:pt idx="16">
                  <c:v>202.92336000000006</c:v>
                </c:pt>
                <c:pt idx="17">
                  <c:v>411.532704</c:v>
                </c:pt>
                <c:pt idx="18">
                  <c:v>539.56</c:v>
                </c:pt>
                <c:pt idx="19">
                  <c:v>620.9</c:v>
                </c:pt>
              </c:numCache>
            </c:numRef>
          </c:val>
        </c:ser>
        <c:gapWidth val="100"/>
        <c:axId val="20674202"/>
        <c:axId val="51850091"/>
      </c:barChart>
      <c:lineChart>
        <c:grouping val="standard"/>
        <c:varyColors val="0"/>
        <c:ser>
          <c:idx val="1"/>
          <c:order val="1"/>
          <c:tx>
            <c:v>ค่าเฉลี่ย 665.4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'P.75-H.05'!$A$7:$A$25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'P.75-H.05'!$P$7:$P$25</c:f>
              <c:numCache>
                <c:ptCount val="19"/>
                <c:pt idx="0">
                  <c:v>665.356923368421</c:v>
                </c:pt>
                <c:pt idx="1">
                  <c:v>665.356923368421</c:v>
                </c:pt>
                <c:pt idx="2">
                  <c:v>665.356923368421</c:v>
                </c:pt>
                <c:pt idx="3">
                  <c:v>665.356923368421</c:v>
                </c:pt>
                <c:pt idx="4">
                  <c:v>665.356923368421</c:v>
                </c:pt>
                <c:pt idx="5">
                  <c:v>665.356923368421</c:v>
                </c:pt>
                <c:pt idx="6">
                  <c:v>665.356923368421</c:v>
                </c:pt>
                <c:pt idx="7">
                  <c:v>665.356923368421</c:v>
                </c:pt>
                <c:pt idx="8">
                  <c:v>665.356923368421</c:v>
                </c:pt>
                <c:pt idx="9">
                  <c:v>665.356923368421</c:v>
                </c:pt>
                <c:pt idx="10">
                  <c:v>665.356923368421</c:v>
                </c:pt>
                <c:pt idx="11">
                  <c:v>665.356923368421</c:v>
                </c:pt>
                <c:pt idx="12">
                  <c:v>665.356923368421</c:v>
                </c:pt>
                <c:pt idx="13">
                  <c:v>665.356923368421</c:v>
                </c:pt>
                <c:pt idx="14">
                  <c:v>665.356923368421</c:v>
                </c:pt>
                <c:pt idx="15">
                  <c:v>665.356923368421</c:v>
                </c:pt>
                <c:pt idx="16">
                  <c:v>665.356923368421</c:v>
                </c:pt>
                <c:pt idx="17">
                  <c:v>665.356923368421</c:v>
                </c:pt>
                <c:pt idx="18">
                  <c:v>665.356923368421</c:v>
                </c:pt>
              </c:numCache>
            </c:numRef>
          </c:val>
          <c:smooth val="0"/>
        </c:ser>
        <c:axId val="20674202"/>
        <c:axId val="51850091"/>
      </c:lineChart>
      <c:catAx>
        <c:axId val="2067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850091"/>
        <c:crossesAt val="0"/>
        <c:auto val="1"/>
        <c:lblOffset val="100"/>
        <c:tickLblSkip val="1"/>
        <c:noMultiLvlLbl val="0"/>
      </c:catAx>
      <c:valAx>
        <c:axId val="51850091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4202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9"/>
  <sheetViews>
    <sheetView showGridLines="0" tabSelected="1" zoomScalePageLayoutView="0" workbookViewId="0" topLeftCell="A16">
      <selection activeCell="O38" sqref="O3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16.476</v>
      </c>
      <c r="C7" s="33">
        <v>16.549</v>
      </c>
      <c r="D7" s="33">
        <v>13.886</v>
      </c>
      <c r="E7" s="33">
        <v>9.269</v>
      </c>
      <c r="F7" s="33">
        <v>40.224</v>
      </c>
      <c r="G7" s="33">
        <v>88.055</v>
      </c>
      <c r="H7" s="33">
        <v>43.899</v>
      </c>
      <c r="I7" s="33">
        <v>28.36</v>
      </c>
      <c r="J7" s="33">
        <v>10.185</v>
      </c>
      <c r="K7" s="33">
        <v>6.556</v>
      </c>
      <c r="L7" s="33">
        <v>11.527</v>
      </c>
      <c r="M7" s="33">
        <v>25.391</v>
      </c>
      <c r="N7" s="35">
        <f>SUM(B7:M7)</f>
        <v>310.377</v>
      </c>
      <c r="O7" s="36">
        <f aca="true" t="shared" si="0" ref="O7:O26">+N7*0.0317097</f>
        <v>9.841961556900001</v>
      </c>
      <c r="P7" s="37">
        <f aca="true" t="shared" si="1" ref="P7:P25">$N$50</f>
        <v>665.356923368421</v>
      </c>
    </row>
    <row r="8" spans="1:16" ht="15" customHeight="1">
      <c r="A8" s="32">
        <v>2543</v>
      </c>
      <c r="B8" s="33">
        <v>46.934</v>
      </c>
      <c r="C8" s="33">
        <v>58.145</v>
      </c>
      <c r="D8" s="33">
        <v>46.607</v>
      </c>
      <c r="E8" s="33">
        <v>67.775</v>
      </c>
      <c r="F8" s="33">
        <v>80.238</v>
      </c>
      <c r="G8" s="33">
        <v>70.032</v>
      </c>
      <c r="H8" s="33">
        <v>50.509</v>
      </c>
      <c r="I8" s="33">
        <v>31.645</v>
      </c>
      <c r="J8" s="33">
        <v>14.639</v>
      </c>
      <c r="K8" s="33">
        <v>16.451</v>
      </c>
      <c r="L8" s="33">
        <v>14.723</v>
      </c>
      <c r="M8" s="33">
        <v>27.546</v>
      </c>
      <c r="N8" s="35">
        <f aca="true" t="shared" si="2" ref="N8:N22">SUM(B8:M8)</f>
        <v>525.244</v>
      </c>
      <c r="O8" s="36">
        <f t="shared" si="0"/>
        <v>16.6553296668</v>
      </c>
      <c r="P8" s="37">
        <f t="shared" si="1"/>
        <v>665.356923368421</v>
      </c>
    </row>
    <row r="9" spans="1:16" ht="15" customHeight="1">
      <c r="A9" s="32">
        <v>2544</v>
      </c>
      <c r="B9" s="33">
        <v>33.13</v>
      </c>
      <c r="C9" s="33">
        <v>53.24</v>
      </c>
      <c r="D9" s="33">
        <v>32.52</v>
      </c>
      <c r="E9" s="33">
        <v>56.44</v>
      </c>
      <c r="F9" s="33">
        <v>205.32</v>
      </c>
      <c r="G9" s="33">
        <v>119.5</v>
      </c>
      <c r="H9" s="33">
        <v>65.88</v>
      </c>
      <c r="I9" s="33">
        <v>53.09</v>
      </c>
      <c r="J9" s="33">
        <v>36.15</v>
      </c>
      <c r="K9" s="33">
        <v>25.86</v>
      </c>
      <c r="L9" s="33">
        <v>20.49</v>
      </c>
      <c r="M9" s="33">
        <v>28.11</v>
      </c>
      <c r="N9" s="35">
        <f t="shared" si="2"/>
        <v>729.73</v>
      </c>
      <c r="O9" s="36">
        <f t="shared" si="0"/>
        <v>23.139519381</v>
      </c>
      <c r="P9" s="37">
        <f t="shared" si="1"/>
        <v>665.356923368421</v>
      </c>
    </row>
    <row r="10" spans="1:16" ht="15" customHeight="1">
      <c r="A10" s="32">
        <v>2545</v>
      </c>
      <c r="B10" s="33">
        <v>45.702</v>
      </c>
      <c r="C10" s="33">
        <v>54.748</v>
      </c>
      <c r="D10" s="33">
        <v>21.306</v>
      </c>
      <c r="E10" s="33">
        <v>23.362</v>
      </c>
      <c r="F10" s="33">
        <v>82.824</v>
      </c>
      <c r="G10" s="33">
        <v>184.448</v>
      </c>
      <c r="H10" s="33">
        <v>79.443</v>
      </c>
      <c r="I10" s="33">
        <v>132.802</v>
      </c>
      <c r="J10" s="33">
        <v>86.181</v>
      </c>
      <c r="K10" s="33">
        <v>60.115</v>
      </c>
      <c r="L10" s="33">
        <v>33.041</v>
      </c>
      <c r="M10" s="33">
        <v>34.393</v>
      </c>
      <c r="N10" s="35">
        <f t="shared" si="2"/>
        <v>838.365</v>
      </c>
      <c r="O10" s="36">
        <f t="shared" si="0"/>
        <v>26.5843026405</v>
      </c>
      <c r="P10" s="37">
        <f t="shared" si="1"/>
        <v>665.356923368421</v>
      </c>
    </row>
    <row r="11" spans="1:16" ht="15" customHeight="1">
      <c r="A11" s="32">
        <v>2546</v>
      </c>
      <c r="B11" s="33">
        <v>42.003</v>
      </c>
      <c r="C11" s="33">
        <v>49.129</v>
      </c>
      <c r="D11" s="33">
        <v>46.985</v>
      </c>
      <c r="E11" s="33">
        <v>29.716</v>
      </c>
      <c r="F11" s="33">
        <v>56.201</v>
      </c>
      <c r="G11" s="33">
        <v>168.744</v>
      </c>
      <c r="H11" s="33">
        <v>57.007</v>
      </c>
      <c r="I11" s="33">
        <v>34.393</v>
      </c>
      <c r="J11" s="33">
        <v>14.848</v>
      </c>
      <c r="K11" s="33">
        <v>22.278</v>
      </c>
      <c r="L11" s="33">
        <v>28.831</v>
      </c>
      <c r="M11" s="33">
        <v>28.356</v>
      </c>
      <c r="N11" s="35">
        <f t="shared" si="2"/>
        <v>578.491</v>
      </c>
      <c r="O11" s="36">
        <f t="shared" si="0"/>
        <v>18.343776062699998</v>
      </c>
      <c r="P11" s="37">
        <f t="shared" si="1"/>
        <v>665.356923368421</v>
      </c>
    </row>
    <row r="12" spans="1:16" ht="15" customHeight="1">
      <c r="A12" s="32">
        <v>2547</v>
      </c>
      <c r="B12" s="33">
        <v>25.71</v>
      </c>
      <c r="C12" s="33">
        <v>33.77</v>
      </c>
      <c r="D12" s="33">
        <v>77.02</v>
      </c>
      <c r="E12" s="33">
        <v>106.44</v>
      </c>
      <c r="F12" s="33">
        <v>120.27</v>
      </c>
      <c r="G12" s="33">
        <v>158.3</v>
      </c>
      <c r="H12" s="33">
        <v>85.37</v>
      </c>
      <c r="I12" s="33">
        <v>47.08</v>
      </c>
      <c r="J12" s="33">
        <v>34.03</v>
      </c>
      <c r="K12" s="33">
        <v>31.8</v>
      </c>
      <c r="L12" s="33">
        <v>60.8</v>
      </c>
      <c r="M12" s="33">
        <v>70.3</v>
      </c>
      <c r="N12" s="35">
        <f t="shared" si="2"/>
        <v>850.8899999999999</v>
      </c>
      <c r="O12" s="36">
        <f t="shared" si="0"/>
        <v>26.981466632999997</v>
      </c>
      <c r="P12" s="37">
        <f t="shared" si="1"/>
        <v>665.356923368421</v>
      </c>
    </row>
    <row r="13" spans="1:16" ht="15" customHeight="1">
      <c r="A13" s="32">
        <v>2548</v>
      </c>
      <c r="B13" s="33">
        <v>48.401280000000014</v>
      </c>
      <c r="C13" s="33">
        <v>46.872</v>
      </c>
      <c r="D13" s="33">
        <v>26.337311999999994</v>
      </c>
      <c r="E13" s="33">
        <v>69.652224</v>
      </c>
      <c r="F13" s="33">
        <v>171.26208</v>
      </c>
      <c r="G13" s="33">
        <v>317.1312000000001</v>
      </c>
      <c r="H13" s="33">
        <v>228.32064</v>
      </c>
      <c r="I13" s="33">
        <v>141.24844800000002</v>
      </c>
      <c r="J13" s="33">
        <v>82.36857599999999</v>
      </c>
      <c r="K13" s="33">
        <v>52.20288000000001</v>
      </c>
      <c r="L13" s="33">
        <v>53.46432</v>
      </c>
      <c r="M13" s="33">
        <v>60.72192000000001</v>
      </c>
      <c r="N13" s="35">
        <f t="shared" si="2"/>
        <v>1297.9828800000003</v>
      </c>
      <c r="O13" s="36">
        <f t="shared" si="0"/>
        <v>41.15864772993601</v>
      </c>
      <c r="P13" s="37">
        <f t="shared" si="1"/>
        <v>665.356923368421</v>
      </c>
    </row>
    <row r="14" spans="1:16" ht="15" customHeight="1">
      <c r="A14" s="32">
        <v>2549</v>
      </c>
      <c r="B14" s="33">
        <v>66.353472</v>
      </c>
      <c r="C14" s="33">
        <v>61.997184000000004</v>
      </c>
      <c r="D14" s="33">
        <v>85.630176</v>
      </c>
      <c r="E14" s="33">
        <v>54.18057600000001</v>
      </c>
      <c r="F14" s="33">
        <v>179.40873600000003</v>
      </c>
      <c r="G14" s="33">
        <v>205.65619200000006</v>
      </c>
      <c r="H14" s="33">
        <v>150.93043200000005</v>
      </c>
      <c r="I14" s="33">
        <v>43.818624</v>
      </c>
      <c r="J14" s="33">
        <v>16.507584</v>
      </c>
      <c r="K14" s="33">
        <v>9.527328</v>
      </c>
      <c r="L14" s="33">
        <v>23.702976000000007</v>
      </c>
      <c r="M14" s="33">
        <v>32.327424</v>
      </c>
      <c r="N14" s="35">
        <f t="shared" si="2"/>
        <v>930.0407040000002</v>
      </c>
      <c r="O14" s="36">
        <f t="shared" si="0"/>
        <v>29.491311711628807</v>
      </c>
      <c r="P14" s="37">
        <f t="shared" si="1"/>
        <v>665.356923368421</v>
      </c>
    </row>
    <row r="15" spans="1:16" ht="15" customHeight="1">
      <c r="A15" s="32">
        <v>2550</v>
      </c>
      <c r="B15" s="33">
        <v>39.66451199999999</v>
      </c>
      <c r="C15" s="33">
        <v>66.75955200000001</v>
      </c>
      <c r="D15" s="33">
        <v>81.621216</v>
      </c>
      <c r="E15" s="33">
        <v>44.114975999999956</v>
      </c>
      <c r="F15" s="33">
        <v>56.065824</v>
      </c>
      <c r="G15" s="33">
        <v>69.37488</v>
      </c>
      <c r="H15" s="33">
        <v>77.17680000000001</v>
      </c>
      <c r="I15" s="33">
        <v>53.30534400000002</v>
      </c>
      <c r="J15" s="33">
        <v>29.318112000000003</v>
      </c>
      <c r="K15" s="33">
        <v>22.396607999999993</v>
      </c>
      <c r="L15" s="33">
        <v>23.046336000000082</v>
      </c>
      <c r="M15" s="33">
        <v>31.715712000000003</v>
      </c>
      <c r="N15" s="35">
        <f t="shared" si="2"/>
        <v>594.5598720000003</v>
      </c>
      <c r="O15" s="36">
        <f t="shared" si="0"/>
        <v>18.853315173158407</v>
      </c>
      <c r="P15" s="37">
        <f t="shared" si="1"/>
        <v>665.356923368421</v>
      </c>
    </row>
    <row r="16" spans="1:16" ht="15" customHeight="1">
      <c r="A16" s="32">
        <v>2551</v>
      </c>
      <c r="B16" s="33">
        <v>33.899039999999985</v>
      </c>
      <c r="C16" s="33">
        <v>25.837919999999997</v>
      </c>
      <c r="D16" s="33">
        <v>21.466080000000005</v>
      </c>
      <c r="E16" s="33">
        <v>34.667136</v>
      </c>
      <c r="F16" s="33">
        <v>94.608</v>
      </c>
      <c r="G16" s="33">
        <v>139.04784000000004</v>
      </c>
      <c r="H16" s="33">
        <v>104.69951999999999</v>
      </c>
      <c r="I16" s="33">
        <v>60.70464</v>
      </c>
      <c r="J16" s="33">
        <v>26.78832</v>
      </c>
      <c r="K16" s="33">
        <v>23.15088</v>
      </c>
      <c r="L16" s="33">
        <v>29.67408</v>
      </c>
      <c r="M16" s="33">
        <v>49.30416000000001</v>
      </c>
      <c r="N16" s="35">
        <f t="shared" si="2"/>
        <v>643.8476160000001</v>
      </c>
      <c r="O16" s="36">
        <f t="shared" si="0"/>
        <v>20.416214749075206</v>
      </c>
      <c r="P16" s="37">
        <f t="shared" si="1"/>
        <v>665.356923368421</v>
      </c>
    </row>
    <row r="17" spans="1:16" ht="15" customHeight="1">
      <c r="A17" s="32">
        <v>2552</v>
      </c>
      <c r="B17" s="33">
        <v>60.034175999999995</v>
      </c>
      <c r="C17" s="33">
        <v>39.173760000000016</v>
      </c>
      <c r="D17" s="33">
        <v>31.074624</v>
      </c>
      <c r="E17" s="33">
        <v>38.643263999999995</v>
      </c>
      <c r="F17" s="33">
        <v>57.20543999999999</v>
      </c>
      <c r="G17" s="33">
        <v>89.793792</v>
      </c>
      <c r="H17" s="33">
        <v>76.25664000000002</v>
      </c>
      <c r="I17" s="33">
        <v>35.187264000000006</v>
      </c>
      <c r="J17" s="33">
        <v>18.095616000000003</v>
      </c>
      <c r="K17" s="33">
        <v>14.599872</v>
      </c>
      <c r="L17" s="33">
        <v>20.812032000000002</v>
      </c>
      <c r="M17" s="33">
        <v>43.429823999999996</v>
      </c>
      <c r="N17" s="35">
        <f t="shared" si="2"/>
        <v>524.306304</v>
      </c>
      <c r="O17" s="36">
        <f t="shared" si="0"/>
        <v>16.6255956079488</v>
      </c>
      <c r="P17" s="37">
        <f t="shared" si="1"/>
        <v>665.356923368421</v>
      </c>
    </row>
    <row r="18" spans="1:16" ht="15" customHeight="1">
      <c r="A18" s="32">
        <v>2553</v>
      </c>
      <c r="B18" s="33">
        <v>35.257248</v>
      </c>
      <c r="C18" s="33">
        <v>31.73990400000001</v>
      </c>
      <c r="D18" s="33">
        <v>10.203839999999998</v>
      </c>
      <c r="E18" s="33">
        <v>21.632832</v>
      </c>
      <c r="F18" s="33">
        <v>139.023648</v>
      </c>
      <c r="G18" s="33">
        <v>196.23167999999998</v>
      </c>
      <c r="H18" s="33">
        <v>116.00841599999997</v>
      </c>
      <c r="I18" s="33">
        <v>72.96307199999998</v>
      </c>
      <c r="J18" s="33">
        <v>29.030399999999986</v>
      </c>
      <c r="K18" s="33">
        <v>21.403872000000007</v>
      </c>
      <c r="L18" s="33">
        <v>18.438623999999997</v>
      </c>
      <c r="M18" s="33">
        <v>45.256319999999995</v>
      </c>
      <c r="N18" s="35">
        <f t="shared" si="2"/>
        <v>737.189856</v>
      </c>
      <c r="O18" s="36">
        <f t="shared" si="0"/>
        <v>23.3760691768032</v>
      </c>
      <c r="P18" s="37">
        <f t="shared" si="1"/>
        <v>665.356923368421</v>
      </c>
    </row>
    <row r="19" spans="1:16" ht="15" customHeight="1">
      <c r="A19" s="32">
        <v>2554</v>
      </c>
      <c r="B19" s="33">
        <v>65.11967999999999</v>
      </c>
      <c r="C19" s="33">
        <v>104.96304</v>
      </c>
      <c r="D19" s="33">
        <v>72.14832</v>
      </c>
      <c r="E19" s="33">
        <v>110.75616000000001</v>
      </c>
      <c r="F19" s="33">
        <v>285.856128</v>
      </c>
      <c r="G19" s="33">
        <v>317.24956799999995</v>
      </c>
      <c r="H19" s="33">
        <v>222.41779199999993</v>
      </c>
      <c r="I19" s="33">
        <v>71.554752</v>
      </c>
      <c r="J19" s="33">
        <v>45.25632000000001</v>
      </c>
      <c r="K19" s="33">
        <v>49.515840000000004</v>
      </c>
      <c r="L19" s="33">
        <v>51.70176000000009</v>
      </c>
      <c r="M19" s="33">
        <v>58.22495999999999</v>
      </c>
      <c r="N19" s="35">
        <f t="shared" si="2"/>
        <v>1454.76432</v>
      </c>
      <c r="O19" s="36">
        <f t="shared" si="0"/>
        <v>46.130140157904</v>
      </c>
      <c r="P19" s="37">
        <f t="shared" si="1"/>
        <v>665.356923368421</v>
      </c>
    </row>
    <row r="20" spans="1:16" ht="15" customHeight="1">
      <c r="A20" s="32">
        <v>2555</v>
      </c>
      <c r="B20" s="33">
        <v>53.90063999999999</v>
      </c>
      <c r="C20" s="33">
        <v>40.60368000000001</v>
      </c>
      <c r="D20" s="33">
        <v>35.06889599999999</v>
      </c>
      <c r="E20" s="33">
        <v>33.66057599999999</v>
      </c>
      <c r="F20" s="33">
        <v>39.17635200000001</v>
      </c>
      <c r="G20" s="33">
        <v>122.28883199999999</v>
      </c>
      <c r="H20" s="33">
        <v>36.358848</v>
      </c>
      <c r="I20" s="33">
        <v>19.28102399999999</v>
      </c>
      <c r="J20" s="33">
        <v>13.941504000000002</v>
      </c>
      <c r="K20" s="33">
        <v>13.788576000000004</v>
      </c>
      <c r="L20" s="33">
        <v>12.352608</v>
      </c>
      <c r="M20" s="33">
        <v>21.272544</v>
      </c>
      <c r="N20" s="35">
        <f t="shared" si="2"/>
        <v>441.69408</v>
      </c>
      <c r="O20" s="36">
        <f t="shared" si="0"/>
        <v>14.005986768576</v>
      </c>
      <c r="P20" s="37">
        <f t="shared" si="1"/>
        <v>665.356923368421</v>
      </c>
    </row>
    <row r="21" spans="1:16" ht="15" customHeight="1">
      <c r="A21" s="32">
        <v>2556</v>
      </c>
      <c r="B21" s="33">
        <v>32.93395199999999</v>
      </c>
      <c r="C21" s="33">
        <v>19.265471999999992</v>
      </c>
      <c r="D21" s="33">
        <v>9.393407999999999</v>
      </c>
      <c r="E21" s="33">
        <v>17.788895999999998</v>
      </c>
      <c r="F21" s="33">
        <v>73.56700800000002</v>
      </c>
      <c r="G21" s="33">
        <v>134.725248</v>
      </c>
      <c r="H21" s="33">
        <v>109.33055999999998</v>
      </c>
      <c r="I21" s="33">
        <v>47.09923200000001</v>
      </c>
      <c r="J21" s="33">
        <v>30.49315200000001</v>
      </c>
      <c r="K21" s="33">
        <v>22.915871999999997</v>
      </c>
      <c r="L21" s="33">
        <v>21.781440000000003</v>
      </c>
      <c r="M21" s="33">
        <v>26.217216000000004</v>
      </c>
      <c r="N21" s="35">
        <f t="shared" si="2"/>
        <v>545.5114560000001</v>
      </c>
      <c r="O21" s="36">
        <f t="shared" si="0"/>
        <v>17.2980046163232</v>
      </c>
      <c r="P21" s="37">
        <f t="shared" si="1"/>
        <v>665.356923368421</v>
      </c>
    </row>
    <row r="22" spans="1:16" ht="15" customHeight="1">
      <c r="A22" s="32">
        <v>2557</v>
      </c>
      <c r="B22" s="33">
        <v>34.642944</v>
      </c>
      <c r="C22" s="33">
        <v>47.65132800000002</v>
      </c>
      <c r="D22" s="33">
        <v>22.050143999999996</v>
      </c>
      <c r="E22" s="33">
        <v>45.56390400000001</v>
      </c>
      <c r="F22" s="33">
        <v>77.29603200000001</v>
      </c>
      <c r="G22" s="33">
        <v>100.88409600000001</v>
      </c>
      <c r="H22" s="33">
        <v>47.27721600000001</v>
      </c>
      <c r="I22" s="33">
        <v>31.770144000000005</v>
      </c>
      <c r="J22" s="33">
        <v>18.791136000000005</v>
      </c>
      <c r="K22" s="33">
        <v>19.02096</v>
      </c>
      <c r="L22" s="33">
        <v>17.489088</v>
      </c>
      <c r="M22" s="33">
        <v>22.334399999999995</v>
      </c>
      <c r="N22" s="35">
        <f t="shared" si="2"/>
        <v>484.77139200000005</v>
      </c>
      <c r="O22" s="36">
        <f t="shared" si="0"/>
        <v>15.371955408902402</v>
      </c>
      <c r="P22" s="37">
        <f t="shared" si="1"/>
        <v>665.356923368421</v>
      </c>
    </row>
    <row r="23" spans="1:16" ht="15" customHeight="1">
      <c r="A23" s="32">
        <v>2558</v>
      </c>
      <c r="B23" s="33">
        <v>25.77484799999999</v>
      </c>
      <c r="C23" s="33">
        <v>22.368096000000005</v>
      </c>
      <c r="D23" s="33">
        <v>22.825152000000006</v>
      </c>
      <c r="E23" s="33">
        <v>19.871136</v>
      </c>
      <c r="F23" s="33">
        <v>33.248448</v>
      </c>
      <c r="G23" s="33">
        <v>24.660288</v>
      </c>
      <c r="H23" s="33">
        <v>14.173920000000003</v>
      </c>
      <c r="I23" s="33">
        <v>13.360032000000007</v>
      </c>
      <c r="J23" s="33">
        <v>5.630688000000002</v>
      </c>
      <c r="K23" s="33">
        <v>8.704799999999999</v>
      </c>
      <c r="L23" s="33">
        <v>4.011552000000013</v>
      </c>
      <c r="M23" s="33">
        <v>8.294399999999996</v>
      </c>
      <c r="N23" s="35">
        <f>SUM(B23:M23)</f>
        <v>202.92336000000006</v>
      </c>
      <c r="O23" s="36">
        <f t="shared" si="0"/>
        <v>6.4346388685920015</v>
      </c>
      <c r="P23" s="37">
        <f t="shared" si="1"/>
        <v>665.356923368421</v>
      </c>
    </row>
    <row r="24" spans="1:16" ht="15" customHeight="1">
      <c r="A24" s="32">
        <v>2559</v>
      </c>
      <c r="B24" s="33">
        <v>11.254463999999999</v>
      </c>
      <c r="C24" s="33">
        <v>4.68288</v>
      </c>
      <c r="D24" s="33">
        <v>10.922688</v>
      </c>
      <c r="E24" s="33">
        <v>27.772416</v>
      </c>
      <c r="F24" s="33">
        <v>72.097344</v>
      </c>
      <c r="G24" s="33">
        <v>85.96800000000002</v>
      </c>
      <c r="H24" s="33">
        <v>55.01952</v>
      </c>
      <c r="I24" s="33">
        <v>58.857408000000014</v>
      </c>
      <c r="J24" s="33">
        <v>20.54419200000001</v>
      </c>
      <c r="K24" s="33">
        <v>16.207776000000006</v>
      </c>
      <c r="L24" s="33">
        <v>16.504128</v>
      </c>
      <c r="M24" s="33">
        <v>31.701887999999997</v>
      </c>
      <c r="N24" s="35">
        <f>SUM(B24:M24)</f>
        <v>411.532704</v>
      </c>
      <c r="O24" s="36">
        <f t="shared" si="0"/>
        <v>13.0495785840288</v>
      </c>
      <c r="P24" s="37">
        <f t="shared" si="1"/>
        <v>665.356923368421</v>
      </c>
    </row>
    <row r="25" spans="1:16" ht="15" customHeight="1">
      <c r="A25" s="32">
        <v>2560</v>
      </c>
      <c r="B25" s="33">
        <v>21.88</v>
      </c>
      <c r="C25" s="33">
        <v>13.98</v>
      </c>
      <c r="D25" s="33">
        <v>7.83</v>
      </c>
      <c r="E25" s="33">
        <v>72.19</v>
      </c>
      <c r="F25" s="33">
        <v>38.68</v>
      </c>
      <c r="G25" s="33">
        <v>72.07</v>
      </c>
      <c r="H25" s="33">
        <v>155.56</v>
      </c>
      <c r="I25" s="33">
        <v>53.7</v>
      </c>
      <c r="J25" s="33">
        <v>26.54</v>
      </c>
      <c r="K25" s="33">
        <v>17.71</v>
      </c>
      <c r="L25" s="33">
        <v>21.5</v>
      </c>
      <c r="M25" s="33">
        <v>37.92</v>
      </c>
      <c r="N25" s="35">
        <f>SUM(B25:M25)</f>
        <v>539.56</v>
      </c>
      <c r="O25" s="36">
        <f t="shared" si="0"/>
        <v>17.109285732</v>
      </c>
      <c r="P25" s="37">
        <f t="shared" si="1"/>
        <v>665.356923368421</v>
      </c>
    </row>
    <row r="26" spans="1:16" ht="15" customHeight="1">
      <c r="A26" s="43">
        <v>2561</v>
      </c>
      <c r="B26" s="40">
        <v>48.4</v>
      </c>
      <c r="C26" s="40">
        <v>43.2</v>
      </c>
      <c r="D26" s="40">
        <v>63.4</v>
      </c>
      <c r="E26" s="40">
        <v>24.8</v>
      </c>
      <c r="F26" s="40">
        <v>83.7</v>
      </c>
      <c r="G26" s="40">
        <v>58.3</v>
      </c>
      <c r="H26" s="40">
        <v>131.6</v>
      </c>
      <c r="I26" s="40">
        <v>41.8</v>
      </c>
      <c r="J26" s="40">
        <v>25.6</v>
      </c>
      <c r="K26" s="40">
        <v>25.6</v>
      </c>
      <c r="L26" s="40">
        <v>27.8</v>
      </c>
      <c r="M26" s="40">
        <v>46.7</v>
      </c>
      <c r="N26" s="41">
        <f>SUM(B26:M26)</f>
        <v>620.9</v>
      </c>
      <c r="O26" s="42">
        <f t="shared" si="0"/>
        <v>19.688552729999998</v>
      </c>
      <c r="P26" s="37"/>
    </row>
    <row r="27" spans="1:16" ht="15" customHeight="1">
      <c r="A27" s="32">
        <v>2562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5"/>
      <c r="O27" s="36"/>
      <c r="P27" s="37"/>
    </row>
    <row r="28" spans="1:16" ht="15" customHeight="1">
      <c r="A28" s="32">
        <v>2563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2">
        <v>2576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6"/>
      <c r="P41" s="37"/>
    </row>
    <row r="42" spans="1:16" ht="15" customHeight="1">
      <c r="A42" s="32">
        <v>2577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6"/>
      <c r="P42" s="37"/>
    </row>
    <row r="43" spans="1:16" ht="15" customHeight="1">
      <c r="A43" s="32">
        <v>2578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6"/>
      <c r="P43" s="37"/>
    </row>
    <row r="44" spans="1:16" ht="15" customHeight="1">
      <c r="A44" s="32">
        <v>2579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5"/>
      <c r="O44" s="36"/>
      <c r="P44" s="37"/>
    </row>
    <row r="45" spans="1:16" ht="15" customHeight="1">
      <c r="A45" s="32">
        <v>2580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5"/>
      <c r="O45" s="36"/>
      <c r="P45" s="37"/>
    </row>
    <row r="46" spans="1:16" ht="15" customHeight="1">
      <c r="A46" s="32">
        <v>2581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5"/>
      <c r="O46" s="36"/>
      <c r="P46" s="37"/>
    </row>
    <row r="47" spans="1:16" ht="15" customHeight="1">
      <c r="A47" s="32">
        <v>2582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5"/>
      <c r="O47" s="36"/>
      <c r="P47" s="37"/>
    </row>
    <row r="48" spans="1:16" ht="15" customHeight="1">
      <c r="A48" s="32">
        <v>2583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5"/>
      <c r="O48" s="36"/>
      <c r="P48" s="37"/>
    </row>
    <row r="49" spans="1:16" ht="15" customHeight="1">
      <c r="A49" s="34" t="s">
        <v>19</v>
      </c>
      <c r="B49" s="38">
        <f>MAX(B7:B25)</f>
        <v>66.353472</v>
      </c>
      <c r="C49" s="38">
        <f aca="true" t="shared" si="3" ref="C49:O49">MAX(C7:C25)</f>
        <v>104.96304</v>
      </c>
      <c r="D49" s="38">
        <f t="shared" si="3"/>
        <v>85.630176</v>
      </c>
      <c r="E49" s="38">
        <f t="shared" si="3"/>
        <v>110.75616000000001</v>
      </c>
      <c r="F49" s="38">
        <f t="shared" si="3"/>
        <v>285.856128</v>
      </c>
      <c r="G49" s="38">
        <f t="shared" si="3"/>
        <v>317.24956799999995</v>
      </c>
      <c r="H49" s="38">
        <f t="shared" si="3"/>
        <v>228.32064</v>
      </c>
      <c r="I49" s="38">
        <f t="shared" si="3"/>
        <v>141.24844800000002</v>
      </c>
      <c r="J49" s="38">
        <f t="shared" si="3"/>
        <v>86.181</v>
      </c>
      <c r="K49" s="38">
        <f t="shared" si="3"/>
        <v>60.115</v>
      </c>
      <c r="L49" s="38">
        <f t="shared" si="3"/>
        <v>60.8</v>
      </c>
      <c r="M49" s="38">
        <f t="shared" si="3"/>
        <v>70.3</v>
      </c>
      <c r="N49" s="38">
        <f t="shared" si="3"/>
        <v>1454.76432</v>
      </c>
      <c r="O49" s="38">
        <f t="shared" si="3"/>
        <v>46.130140157904</v>
      </c>
      <c r="P49" s="39"/>
    </row>
    <row r="50" spans="1:16" ht="15" customHeight="1">
      <c r="A50" s="34" t="s">
        <v>16</v>
      </c>
      <c r="B50" s="38">
        <f>AVERAGE(B7:B25)</f>
        <v>38.898487157894735</v>
      </c>
      <c r="C50" s="38">
        <f aca="true" t="shared" si="4" ref="C50:O50">AVERAGE(C7:C25)</f>
        <v>41.65662189473685</v>
      </c>
      <c r="D50" s="38">
        <f t="shared" si="4"/>
        <v>35.520834526315795</v>
      </c>
      <c r="E50" s="38">
        <f t="shared" si="4"/>
        <v>46.499794526315796</v>
      </c>
      <c r="F50" s="38">
        <f t="shared" si="4"/>
        <v>100.1353705263158</v>
      </c>
      <c r="G50" s="38">
        <f t="shared" si="4"/>
        <v>140.2189797894737</v>
      </c>
      <c r="H50" s="38">
        <f t="shared" si="4"/>
        <v>93.45464757894736</v>
      </c>
      <c r="I50" s="38">
        <f t="shared" si="4"/>
        <v>54.222104421052634</v>
      </c>
      <c r="J50" s="38">
        <f t="shared" si="4"/>
        <v>29.438873684210527</v>
      </c>
      <c r="K50" s="38">
        <f t="shared" si="4"/>
        <v>23.905540210526315</v>
      </c>
      <c r="L50" s="38">
        <f t="shared" si="4"/>
        <v>25.467944421052636</v>
      </c>
      <c r="M50" s="38">
        <f t="shared" si="4"/>
        <v>35.93772463157895</v>
      </c>
      <c r="N50" s="38">
        <f>SUM(B50:M50)</f>
        <v>665.356923368421</v>
      </c>
      <c r="O50" s="38">
        <f t="shared" si="4"/>
        <v>21.098268432935622</v>
      </c>
      <c r="P50" s="39"/>
    </row>
    <row r="51" spans="1:16" ht="15" customHeight="1">
      <c r="A51" s="34" t="s">
        <v>20</v>
      </c>
      <c r="B51" s="38">
        <f>MIN(B7:B25)</f>
        <v>11.254463999999999</v>
      </c>
      <c r="C51" s="38">
        <f aca="true" t="shared" si="5" ref="C51:O51">MIN(C7:C25)</f>
        <v>4.68288</v>
      </c>
      <c r="D51" s="38">
        <f t="shared" si="5"/>
        <v>7.83</v>
      </c>
      <c r="E51" s="38">
        <f t="shared" si="5"/>
        <v>9.269</v>
      </c>
      <c r="F51" s="38">
        <f t="shared" si="5"/>
        <v>33.248448</v>
      </c>
      <c r="G51" s="38">
        <f t="shared" si="5"/>
        <v>24.660288</v>
      </c>
      <c r="H51" s="38">
        <f t="shared" si="5"/>
        <v>14.173920000000003</v>
      </c>
      <c r="I51" s="38">
        <f t="shared" si="5"/>
        <v>13.360032000000007</v>
      </c>
      <c r="J51" s="38">
        <f t="shared" si="5"/>
        <v>5.630688000000002</v>
      </c>
      <c r="K51" s="38">
        <f t="shared" si="5"/>
        <v>6.556</v>
      </c>
      <c r="L51" s="38">
        <f t="shared" si="5"/>
        <v>4.011552000000013</v>
      </c>
      <c r="M51" s="38">
        <f t="shared" si="5"/>
        <v>8.294399999999996</v>
      </c>
      <c r="N51" s="38">
        <f t="shared" si="5"/>
        <v>202.92336000000006</v>
      </c>
      <c r="O51" s="38">
        <f t="shared" si="5"/>
        <v>6.4346388685920015</v>
      </c>
      <c r="P51" s="39"/>
    </row>
    <row r="52" spans="1:15" ht="21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  <c r="O52" s="21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  <c r="O53" s="25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24.75" customHeight="1">
      <c r="A60" s="26"/>
      <c r="B60" s="27"/>
      <c r="C60" s="28"/>
      <c r="D60" s="25"/>
      <c r="E60" s="27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/>
    <row r="81" ht="18" customHeight="1"/>
    <row r="82" ht="18" customHeight="1"/>
    <row r="83" ht="18" customHeight="1"/>
    <row r="8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2016-07-11T03:04:47Z</cp:lastPrinted>
  <dcterms:created xsi:type="dcterms:W3CDTF">1994-01-31T08:04:27Z</dcterms:created>
  <dcterms:modified xsi:type="dcterms:W3CDTF">2019-04-18T03:40:03Z</dcterms:modified>
  <cp:category/>
  <cp:version/>
  <cp:contentType/>
  <cp:contentStatus/>
</cp:coreProperties>
</file>