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C6D9341D-7DBC-446C-AFA3-0D41303B0707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73" sheetId="4" r:id="rId1"/>
    <sheet name="ปริมาณน้ำสูงสุด" sheetId="5" r:id="rId2"/>
    <sheet name="ปริมาณน้ำต่ำสุด" sheetId="6" r:id="rId3"/>
    <sheet name="Data P.73" sheetId="3" r:id="rId4"/>
  </sheets>
  <externalReferences>
    <externalReference r:id="rId5"/>
  </externalReferences>
  <definedNames>
    <definedName name="_xlnm.Print_Area" localSheetId="3">'Data P.73'!$A:$O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4" i="3" l="1"/>
  <c r="Q34" i="3"/>
  <c r="O33" i="3"/>
  <c r="O32" i="3"/>
  <c r="O13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<sst xmlns="http://schemas.openxmlformats.org/spreadsheetml/2006/main" count="70" uniqueCount="25">
  <si>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</si>
  <si>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</si>
  <si>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</si>
  <si>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</si>
  <si>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</si>
  <si>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</si>
  <si>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</si>
  <si>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</si>
  <si>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</si>
  <si>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</si>
  <si>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</si>
  <si>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</si>
  <si>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</si>
  <si>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</si>
  <si>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</si>
  <si>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</si>
  <si>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</si>
  <si>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</si>
  <si>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</si>
  <si>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</si>
  <si>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</si>
  <si>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</si>
  <si>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</si>
  <si>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</si>
  <si>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2. ปี 2566 ไม่สำรวจปริมาณน้ำ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</si>
</sst>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)"/>
    <numFmt numFmtId="165" formatCode="0.0"/>
    <numFmt numFmtId="166" formatCode="d\ \ด\ด\ด"/>
    <numFmt numFmtId="167" formatCode="d\ mmm"/>
    <numFmt numFmtId="168" formatCode="bbbb"/>
    <numFmt numFmtId="169" formatCode="[$-107041E]d\ mmm\ yy;@"/>
    <numFmt numFmtId="171" formatCode="0_)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  <font>
      <sz val="14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164" fontId="0" fillId="0" borderId="0" xfId="0"/>
    <xf numFmtId="0" fontId="20" fillId="0" borderId="0" xfId="28" applyFont="1"/>
    <xf numFmtId="2" fontId="21" fillId="0" borderId="0" xfId="28" applyNumberFormat="1" applyFont="1" applyAlignment="1">
      <alignment horizontal="centerContinuous"/>
    </xf>
    <xf numFmtId="2" fontId="20" fillId="0" borderId="0" xfId="28" applyNumberFormat="1" applyFont="1" applyAlignment="1">
      <alignment horizontal="centerContinuous"/>
    </xf>
    <xf numFmtId="166" fontId="20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166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166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166" fontId="20" fillId="0" borderId="0" xfId="28" applyNumberFormat="1" applyFont="1"/>
    <xf numFmtId="0" fontId="22" fillId="0" borderId="0" xfId="28" applyFont="1" applyAlignment="1">
      <alignment horizontal="left"/>
    </xf>
    <xf numFmtId="2" fontId="23" fillId="0" borderId="0" xfId="28" applyNumberFormat="1" applyFont="1"/>
    <xf numFmtId="166" fontId="23" fillId="0" borderId="0" xfId="28" applyNumberFormat="1" applyFont="1" applyAlignment="1">
      <alignment horizontal="right"/>
    </xf>
    <xf numFmtId="0" fontId="23" fillId="0" borderId="0" xfId="28" applyFont="1"/>
    <xf numFmtId="166" fontId="23" fillId="0" borderId="0" xfId="28" applyNumberFormat="1" applyFont="1"/>
    <xf numFmtId="2" fontId="23" fillId="0" borderId="0" xfId="28" applyNumberFormat="1" applyFont="1" applyAlignment="1">
      <alignment horizontal="right"/>
    </xf>
    <xf numFmtId="166" fontId="24" fillId="0" borderId="0" xfId="28" applyNumberFormat="1" applyFont="1" applyAlignment="1">
      <alignment horizontal="center"/>
    </xf>
    <xf numFmtId="168" fontId="25" fillId="0" borderId="0" xfId="28" applyNumberFormat="1" applyFont="1"/>
    <xf numFmtId="2" fontId="25" fillId="0" borderId="0" xfId="28" applyNumberFormat="1" applyFont="1" applyAlignment="1">
      <alignment horizontal="right"/>
    </xf>
    <xf numFmtId="0" fontId="23" fillId="0" borderId="0" xfId="28" applyFont="1" applyAlignment="1">
      <alignment horizontal="left"/>
    </xf>
    <xf numFmtId="2" fontId="23" fillId="0" borderId="0" xfId="28" applyNumberFormat="1" applyFont="1" applyAlignment="1">
      <alignment horizontal="left"/>
    </xf>
    <xf numFmtId="2" fontId="23" fillId="0" borderId="0" xfId="28" applyNumberFormat="1" applyFont="1" applyAlignment="1">
      <alignment horizontal="center"/>
    </xf>
    <xf numFmtId="166" fontId="23" fillId="0" borderId="0" xfId="28" applyNumberFormat="1" applyFont="1" applyAlignment="1">
      <alignment horizontal="center"/>
    </xf>
    <xf numFmtId="0" fontId="23" fillId="0" borderId="10" xfId="28" applyFont="1" applyBorder="1" applyAlignment="1">
      <alignment horizontal="center"/>
    </xf>
    <xf numFmtId="2" fontId="23" fillId="0" borderId="11" xfId="28" applyNumberFormat="1" applyFont="1" applyBorder="1" applyAlignment="1">
      <alignment horizontal="centerContinuous"/>
    </xf>
    <xf numFmtId="0" fontId="23" fillId="0" borderId="11" xfId="28" applyFont="1" applyBorder="1" applyAlignment="1">
      <alignment horizontal="centerContinuous"/>
    </xf>
    <xf numFmtId="166" fontId="26" fillId="0" borderId="11" xfId="28" applyNumberFormat="1" applyFont="1" applyBorder="1" applyAlignment="1">
      <alignment horizontal="centerContinuous"/>
    </xf>
    <xf numFmtId="2" fontId="26" fillId="0" borderId="11" xfId="28" applyNumberFormat="1" applyFont="1" applyBorder="1" applyAlignment="1">
      <alignment horizontal="centerContinuous"/>
    </xf>
    <xf numFmtId="166" fontId="26" fillId="0" borderId="12" xfId="28" applyNumberFormat="1" applyFont="1" applyBorder="1" applyAlignment="1">
      <alignment horizontal="centerContinuous"/>
    </xf>
    <xf numFmtId="166" fontId="23" fillId="0" borderId="12" xfId="28" applyNumberFormat="1" applyFont="1" applyBorder="1" applyAlignment="1">
      <alignment horizontal="centerContinuous"/>
    </xf>
    <xf numFmtId="166" fontId="23" fillId="0" borderId="11" xfId="28" applyNumberFormat="1" applyFont="1" applyBorder="1" applyAlignment="1">
      <alignment horizontal="centerContinuous"/>
    </xf>
    <xf numFmtId="166" fontId="26" fillId="0" borderId="13" xfId="28" applyNumberFormat="1" applyFont="1" applyBorder="1" applyAlignment="1">
      <alignment horizontal="centerContinuous"/>
    </xf>
    <xf numFmtId="2" fontId="23" fillId="0" borderId="14" xfId="28" applyNumberFormat="1" applyFont="1" applyBorder="1" applyAlignment="1">
      <alignment horizontal="centerContinuous"/>
    </xf>
    <xf numFmtId="2" fontId="23" fillId="0" borderId="15" xfId="28" applyNumberFormat="1" applyFont="1" applyBorder="1" applyAlignment="1">
      <alignment horizontal="centerContinuous"/>
    </xf>
    <xf numFmtId="0" fontId="23" fillId="0" borderId="16" xfId="28" applyFont="1" applyBorder="1" applyAlignment="1">
      <alignment horizontal="center"/>
    </xf>
    <xf numFmtId="2" fontId="23" fillId="0" borderId="17" xfId="28" applyNumberFormat="1" applyFont="1" applyBorder="1" applyAlignment="1">
      <alignment horizontal="centerContinuous"/>
    </xf>
    <xf numFmtId="0" fontId="23" fillId="0" borderId="18" xfId="28" applyFont="1" applyBorder="1" applyAlignment="1">
      <alignment horizontal="centerContinuous"/>
    </xf>
    <xf numFmtId="166" fontId="23" fillId="0" borderId="17" xfId="28" applyNumberFormat="1" applyFont="1" applyBorder="1" applyAlignment="1">
      <alignment horizontal="centerContinuous"/>
    </xf>
    <xf numFmtId="0" fontId="23" fillId="0" borderId="17" xfId="28" applyFont="1" applyBorder="1" applyAlignment="1">
      <alignment horizontal="centerContinuous"/>
    </xf>
    <xf numFmtId="166" fontId="23" fillId="0" borderId="19" xfId="28" applyNumberFormat="1" applyFont="1" applyBorder="1" applyAlignment="1">
      <alignment horizontal="centerContinuous"/>
    </xf>
    <xf numFmtId="2" fontId="23" fillId="0" borderId="18" xfId="28" applyNumberFormat="1" applyFont="1" applyBorder="1" applyAlignment="1">
      <alignment horizontal="center"/>
    </xf>
    <xf numFmtId="2" fontId="23" fillId="0" borderId="17" xfId="28" applyNumberFormat="1" applyFont="1" applyBorder="1" applyAlignment="1">
      <alignment horizontal="center"/>
    </xf>
    <xf numFmtId="2" fontId="23" fillId="0" borderId="0" xfId="28" applyNumberFormat="1" applyFont="1" applyAlignment="1">
      <alignment horizontal="centerContinuous"/>
    </xf>
    <xf numFmtId="2" fontId="23" fillId="0" borderId="16" xfId="28" applyNumberFormat="1" applyFont="1" applyBorder="1" applyAlignment="1">
      <alignment horizontal="center"/>
    </xf>
    <xf numFmtId="2" fontId="26" fillId="0" borderId="20" xfId="28" applyNumberFormat="1" applyFont="1" applyBorder="1"/>
    <xf numFmtId="166" fontId="26" fillId="0" borderId="20" xfId="28" applyNumberFormat="1" applyFont="1" applyBorder="1" applyAlignment="1">
      <alignment horizontal="center"/>
    </xf>
    <xf numFmtId="2" fontId="26" fillId="0" borderId="20" xfId="28" applyNumberFormat="1" applyFont="1" applyBorder="1" applyAlignment="1">
      <alignment horizontal="left"/>
    </xf>
    <xf numFmtId="2" fontId="26" fillId="0" borderId="20" xfId="28" applyNumberFormat="1" applyFont="1" applyBorder="1" applyAlignment="1">
      <alignment horizontal="center"/>
    </xf>
    <xf numFmtId="166" fontId="26" fillId="0" borderId="16" xfId="28" applyNumberFormat="1" applyFont="1" applyBorder="1" applyAlignment="1">
      <alignment horizontal="center"/>
    </xf>
    <xf numFmtId="2" fontId="26" fillId="0" borderId="0" xfId="28" applyNumberFormat="1" applyFont="1" applyAlignment="1">
      <alignment horizontal="center"/>
    </xf>
    <xf numFmtId="2" fontId="25" fillId="0" borderId="0" xfId="28" applyNumberFormat="1" applyFont="1" applyAlignment="1">
      <alignment horizontal="right" vertical="center"/>
    </xf>
    <xf numFmtId="0" fontId="23" fillId="0" borderId="19" xfId="28" applyFont="1" applyBorder="1"/>
    <xf numFmtId="2" fontId="26" fillId="0" borderId="17" xfId="28" applyNumberFormat="1" applyFont="1" applyBorder="1"/>
    <xf numFmtId="2" fontId="26" fillId="0" borderId="17" xfId="28" applyNumberFormat="1" applyFont="1" applyBorder="1" applyAlignment="1">
      <alignment horizontal="center"/>
    </xf>
    <xf numFmtId="166" fontId="26" fillId="0" borderId="17" xfId="28" applyNumberFormat="1" applyFont="1" applyBorder="1" applyAlignment="1">
      <alignment horizontal="right"/>
    </xf>
    <xf numFmtId="166" fontId="26" fillId="0" borderId="19" xfId="28" applyNumberFormat="1" applyFont="1" applyBorder="1"/>
    <xf numFmtId="2" fontId="26" fillId="0" borderId="0" xfId="28" applyNumberFormat="1" applyFont="1"/>
    <xf numFmtId="0" fontId="20" fillId="0" borderId="0" xfId="28" applyFont="1" applyAlignment="1">
      <alignment horizontal="right"/>
    </xf>
    <xf numFmtId="0" fontId="25" fillId="0" borderId="10" xfId="28" applyFont="1" applyBorder="1"/>
    <xf numFmtId="2" fontId="25" fillId="0" borderId="21" xfId="28" applyNumberFormat="1" applyFont="1" applyBorder="1" applyAlignment="1">
      <alignment horizontal="right"/>
    </xf>
    <xf numFmtId="2" fontId="25" fillId="0" borderId="22" xfId="28" applyNumberFormat="1" applyFont="1" applyBorder="1" applyAlignment="1">
      <alignment horizontal="right"/>
    </xf>
    <xf numFmtId="167" fontId="25" fillId="0" borderId="23" xfId="28" applyNumberFormat="1" applyFont="1" applyBorder="1" applyAlignment="1">
      <alignment horizontal="right"/>
    </xf>
    <xf numFmtId="2" fontId="25" fillId="0" borderId="24" xfId="28" applyNumberFormat="1" applyFont="1" applyBorder="1" applyAlignment="1">
      <alignment horizontal="right"/>
    </xf>
    <xf numFmtId="2" fontId="25" fillId="0" borderId="25" xfId="28" applyNumberFormat="1" applyFont="1" applyBorder="1" applyAlignment="1">
      <alignment horizontal="right"/>
    </xf>
    <xf numFmtId="167" fontId="25" fillId="0" borderId="26" xfId="28" applyNumberFormat="1" applyFont="1" applyBorder="1" applyAlignment="1">
      <alignment horizontal="right"/>
    </xf>
    <xf numFmtId="2" fontId="25" fillId="0" borderId="23" xfId="28" applyNumberFormat="1" applyFont="1" applyBorder="1" applyAlignment="1">
      <alignment horizontal="right"/>
    </xf>
    <xf numFmtId="165" fontId="20" fillId="0" borderId="0" xfId="28" applyNumberFormat="1" applyFont="1" applyAlignment="1">
      <alignment horizontal="right"/>
    </xf>
    <xf numFmtId="0" fontId="25" fillId="0" borderId="16" xfId="28" applyFont="1" applyBorder="1"/>
    <xf numFmtId="2" fontId="25" fillId="0" borderId="27" xfId="28" applyNumberFormat="1" applyFont="1" applyBorder="1" applyAlignment="1">
      <alignment horizontal="right"/>
    </xf>
    <xf numFmtId="2" fontId="25" fillId="0" borderId="25" xfId="28" applyNumberFormat="1" applyFont="1" applyBorder="1"/>
    <xf numFmtId="167" fontId="25" fillId="0" borderId="28" xfId="28" applyNumberFormat="1" applyFont="1" applyBorder="1" applyAlignment="1">
      <alignment horizontal="right"/>
    </xf>
    <xf numFmtId="2" fontId="25" fillId="0" borderId="28" xfId="28" applyNumberFormat="1" applyFont="1" applyBorder="1" applyAlignment="1">
      <alignment horizontal="right"/>
    </xf>
    <xf numFmtId="0" fontId="20" fillId="0" borderId="16" xfId="28" applyFont="1" applyBorder="1"/>
    <xf numFmtId="2" fontId="25" fillId="18" borderId="27" xfId="28" applyNumberFormat="1" applyFont="1" applyFill="1" applyBorder="1" applyAlignment="1">
      <alignment horizontal="right"/>
    </xf>
    <xf numFmtId="2" fontId="25" fillId="18" borderId="25" xfId="28" applyNumberFormat="1" applyFont="1" applyFill="1" applyBorder="1"/>
    <xf numFmtId="2" fontId="25" fillId="0" borderId="25" xfId="28" applyNumberFormat="1" applyFont="1" applyBorder="1" applyAlignment="1">
      <alignment horizontal="right" vertical="center"/>
    </xf>
    <xf numFmtId="2" fontId="25" fillId="0" borderId="20" xfId="28" applyNumberFormat="1" applyFont="1" applyBorder="1" applyAlignment="1">
      <alignment horizontal="right"/>
    </xf>
    <xf numFmtId="0" fontId="25" fillId="0" borderId="0" xfId="28" applyFont="1"/>
    <xf numFmtId="2" fontId="20" fillId="0" borderId="27" xfId="28" applyNumberFormat="1" applyFont="1" applyBorder="1" applyAlignment="1">
      <alignment horizontal="right"/>
    </xf>
    <xf numFmtId="2" fontId="20" fillId="0" borderId="25" xfId="28" applyNumberFormat="1" applyFont="1" applyBorder="1"/>
    <xf numFmtId="167" fontId="20" fillId="0" borderId="28" xfId="28" applyNumberFormat="1" applyFont="1" applyBorder="1" applyAlignment="1">
      <alignment horizontal="right"/>
    </xf>
    <xf numFmtId="2" fontId="20" fillId="0" borderId="24" xfId="28" applyNumberFormat="1" applyFont="1" applyBorder="1" applyAlignment="1">
      <alignment horizontal="right"/>
    </xf>
    <xf numFmtId="2" fontId="20" fillId="0" borderId="25" xfId="28" applyNumberFormat="1" applyFont="1" applyBorder="1" applyAlignment="1">
      <alignment horizontal="right"/>
    </xf>
    <xf numFmtId="2" fontId="20" fillId="0" borderId="28" xfId="28" applyNumberFormat="1" applyFont="1" applyBorder="1" applyAlignment="1">
      <alignment horizontal="right"/>
    </xf>
    <xf numFmtId="2" fontId="20" fillId="0" borderId="27" xfId="28" applyNumberFormat="1" applyFont="1" applyBorder="1"/>
    <xf numFmtId="2" fontId="20" fillId="0" borderId="24" xfId="28" applyNumberFormat="1" applyFont="1" applyBorder="1"/>
    <xf numFmtId="2" fontId="20" fillId="0" borderId="28" xfId="28" applyNumberFormat="1" applyFont="1" applyBorder="1"/>
    <xf numFmtId="2" fontId="20" fillId="0" borderId="25" xfId="28" applyNumberFormat="1" applyFont="1" applyBorder="1" applyAlignment="1">
      <alignment horizontal="center"/>
    </xf>
    <xf numFmtId="167" fontId="20" fillId="0" borderId="28" xfId="28" applyNumberFormat="1" applyFont="1" applyBorder="1" applyAlignment="1">
      <alignment horizontal="center"/>
    </xf>
    <xf numFmtId="167" fontId="20" fillId="0" borderId="28" xfId="28" applyNumberFormat="1" applyFont="1" applyBorder="1"/>
    <xf numFmtId="2" fontId="25" fillId="0" borderId="27" xfId="28" applyNumberFormat="1" applyFont="1" applyBorder="1"/>
    <xf numFmtId="0" fontId="25" fillId="0" borderId="20" xfId="28" applyFont="1" applyBorder="1"/>
    <xf numFmtId="2" fontId="25" fillId="0" borderId="24" xfId="28" applyNumberFormat="1" applyFont="1" applyBorder="1"/>
    <xf numFmtId="166" fontId="25" fillId="0" borderId="26" xfId="28" applyNumberFormat="1" applyFont="1" applyBorder="1"/>
    <xf numFmtId="0" fontId="25" fillId="0" borderId="27" xfId="28" applyFont="1" applyBorder="1"/>
    <xf numFmtId="166" fontId="25" fillId="0" borderId="28" xfId="28" applyNumberFormat="1" applyFont="1" applyBorder="1"/>
    <xf numFmtId="2" fontId="25" fillId="0" borderId="28" xfId="28" applyNumberFormat="1" applyFont="1" applyBorder="1"/>
    <xf numFmtId="0" fontId="20" fillId="0" borderId="19" xfId="28" applyFont="1" applyBorder="1"/>
    <xf numFmtId="2" fontId="28" fillId="0" borderId="27" xfId="27" applyNumberFormat="1" applyFont="1" applyBorder="1"/>
    <xf numFmtId="2" fontId="28" fillId="0" borderId="25" xfId="27" applyNumberFormat="1" applyFont="1" applyBorder="1" applyAlignment="1">
      <alignment horizontal="right"/>
    </xf>
    <xf numFmtId="167" fontId="28" fillId="0" borderId="28" xfId="27" applyNumberFormat="1" applyFont="1" applyBorder="1" applyAlignment="1">
      <alignment horizontal="right"/>
    </xf>
    <xf numFmtId="2" fontId="28" fillId="0" borderId="24" xfId="27" applyNumberFormat="1" applyFont="1" applyBorder="1"/>
    <xf numFmtId="2" fontId="28" fillId="0" borderId="24" xfId="27" applyNumberFormat="1" applyFont="1" applyBorder="1" applyAlignment="1">
      <alignment horizontal="right"/>
    </xf>
    <xf numFmtId="2" fontId="28" fillId="0" borderId="28" xfId="27" applyNumberFormat="1" applyFont="1" applyBorder="1"/>
    <xf numFmtId="2" fontId="29" fillId="0" borderId="0" xfId="27" applyNumberFormat="1" applyFont="1"/>
    <xf numFmtId="0" fontId="30" fillId="0" borderId="16" xfId="27" applyFont="1" applyBorder="1"/>
    <xf numFmtId="169" fontId="31" fillId="0" borderId="28" xfId="28" applyNumberFormat="1" applyFont="1" applyBorder="1" applyAlignment="1">
      <alignment horizontal="center"/>
    </xf>
    <xf numFmtId="169" fontId="31" fillId="0" borderId="28" xfId="28" applyNumberFormat="1" applyFont="1" applyBorder="1"/>
    <xf numFmtId="2" fontId="28" fillId="0" borderId="27" xfId="0" applyNumberFormat="1" applyFont="1" applyBorder="1"/>
    <xf numFmtId="2" fontId="28" fillId="0" borderId="25" xfId="0" applyNumberFormat="1" applyFont="1" applyBorder="1" applyAlignment="1">
      <alignment horizontal="right"/>
    </xf>
    <xf numFmtId="167" fontId="28" fillId="0" borderId="28" xfId="0" applyNumberFormat="1" applyFont="1" applyBorder="1" applyAlignment="1">
      <alignment horizontal="right"/>
    </xf>
    <xf numFmtId="2" fontId="28" fillId="0" borderId="24" xfId="0" applyNumberFormat="1" applyFont="1" applyBorder="1"/>
    <xf numFmtId="4" fontId="28" fillId="0" borderId="24" xfId="0" applyNumberFormat="1" applyFont="1" applyBorder="1" applyAlignment="1">
      <alignment horizontal="right"/>
    </xf>
    <xf numFmtId="2" fontId="28" fillId="0" borderId="28" xfId="0" applyNumberFormat="1" applyFont="1" applyBorder="1"/>
    <xf numFmtId="2" fontId="32" fillId="0" borderId="27" xfId="0" applyNumberFormat="1" applyFont="1" applyBorder="1"/>
    <xf numFmtId="2" fontId="32" fillId="0" borderId="25" xfId="0" applyNumberFormat="1" applyFont="1" applyBorder="1" applyAlignment="1">
      <alignment horizontal="right"/>
    </xf>
    <xf numFmtId="167" fontId="32" fillId="0" borderId="28" xfId="0" applyNumberFormat="1" applyFont="1" applyBorder="1" applyAlignment="1">
      <alignment horizontal="right"/>
    </xf>
    <xf numFmtId="2" fontId="32" fillId="0" borderId="24" xfId="0" applyNumberFormat="1" applyFont="1" applyBorder="1"/>
    <xf numFmtId="4" fontId="32" fillId="0" borderId="24" xfId="0" applyNumberFormat="1" applyFont="1" applyBorder="1" applyAlignment="1">
      <alignment horizontal="right"/>
    </xf>
    <xf numFmtId="2" fontId="32" fillId="0" borderId="28" xfId="0" applyNumberFormat="1" applyFont="1" applyBorder="1" applyAlignment="1">
      <alignment horizontal="right"/>
    </xf>
    <xf numFmtId="2" fontId="28" fillId="0" borderId="0" xfId="0" applyNumberFormat="1" applyFont="1"/>
    <xf numFmtId="171" fontId="28" fillId="0" borderId="16" xfId="0" applyNumberFormat="1" applyFont="1" applyBorder="1"/>
    <xf numFmtId="171" fontId="32" fillId="0" borderId="16" xfId="0" applyNumberFormat="1" applyFont="1" applyBorder="1"/>
    <xf numFmtId="2" fontId="25" fillId="0" borderId="29" xfId="28" applyNumberFormat="1" applyFont="1" applyBorder="1"/>
    <xf numFmtId="2" fontId="25" fillId="0" borderId="30" xfId="28" applyNumberFormat="1" applyFont="1" applyBorder="1"/>
    <xf numFmtId="166" fontId="25" fillId="0" borderId="31" xfId="28" applyNumberFormat="1" applyFont="1" applyBorder="1"/>
    <xf numFmtId="2" fontId="25" fillId="0" borderId="32" xfId="28" applyNumberFormat="1" applyFont="1" applyBorder="1"/>
    <xf numFmtId="166" fontId="25" fillId="0" borderId="33" xfId="28" applyNumberFormat="1" applyFont="1" applyBorder="1"/>
    <xf numFmtId="0" fontId="25" fillId="0" borderId="29" xfId="28" applyFont="1" applyBorder="1"/>
    <xf numFmtId="2" fontId="25" fillId="0" borderId="32" xfId="28" applyNumberFormat="1" applyFont="1" applyBorder="1" applyAlignment="1">
      <alignment horizontal="right"/>
    </xf>
    <xf numFmtId="2" fontId="25" fillId="0" borderId="31" xfId="28" applyNumberFormat="1" applyFont="1" applyBorder="1"/>
    <xf numFmtId="2" fontId="20" fillId="0" borderId="0" xfId="28" applyNumberFormat="1" applyFont="1" applyBorder="1"/>
    <xf numFmtId="166" fontId="27" fillId="0" borderId="0" xfId="28" applyNumberFormat="1" applyFont="1" applyBorder="1"/>
    <xf numFmtId="166" fontId="20" fillId="0" borderId="0" xfId="28" applyNumberFormat="1" applyFont="1" applyBorder="1"/>
    <xf numFmtId="0" fontId="20" fillId="0" borderId="0" xfId="28" applyFont="1" applyBorder="1"/>
    <xf numFmtId="2" fontId="32" fillId="0" borderId="0" xfId="0" applyNumberFormat="1" applyFont="1" applyBorder="1"/>
    <xf numFmtId="2" fontId="28" fillId="0" borderId="0" xfId="0" applyNumberFormat="1" applyFont="1" applyBorder="1"/>
    <xf numFmtId="166" fontId="28" fillId="0" borderId="0" xfId="0" applyNumberFormat="1" applyFont="1" applyBorder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P.73" xfId="27" xr:uid="{00000000-0005-0000-0000-00001B000000}"/>
    <cellStyle name="ปกติ_H41P73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1-4E6A-8C9B-42030F9D47DD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1-4E6A-8C9B-42030F9D47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P.73'!$A$9:$A$34</c:f>
              <c:numCache>
                <c:formatCode>General</c:formatCod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 formatCode="0_)">
                  <c:v>2565</c:v>
                </c:pt>
                <c:pt idx="25" formatCode="0_)">
                  <c:v>2566</c:v>
                </c:pt>
              </c:numCache>
            </c:numRef>
          </c:cat>
          <c:val>
            <c:numRef>
              <c:f>'Data P.73'!$Q$9:$Q$34</c:f>
              <c:numCache>
                <c:formatCode>0.00</c:formatCode>
                <c:ptCount val="26"/>
                <c:pt idx="0">
                  <c:v>4.1800000000000068</c:v>
                </c:pt>
                <c:pt idx="1">
                  <c:v>5.5199999999999818</c:v>
                </c:pt>
                <c:pt idx="2">
                  <c:v>4.5199999999999818</c:v>
                </c:pt>
                <c:pt idx="3">
                  <c:v>5.7599999999999909</c:v>
                </c:pt>
                <c:pt idx="4">
                  <c:v>6.6000000000000227</c:v>
                </c:pt>
                <c:pt idx="5">
                  <c:v>4.3000000000000114</c:v>
                </c:pt>
                <c:pt idx="6">
                  <c:v>5.089999999999975</c:v>
                </c:pt>
                <c:pt idx="7">
                  <c:v>5.8299999999999841</c:v>
                </c:pt>
                <c:pt idx="8">
                  <c:v>6.5400000000000205</c:v>
                </c:pt>
                <c:pt idx="9">
                  <c:v>4.2799999999999727</c:v>
                </c:pt>
                <c:pt idx="10">
                  <c:v>3.2400000000000091</c:v>
                </c:pt>
                <c:pt idx="11">
                  <c:v>3.0400000000000205</c:v>
                </c:pt>
                <c:pt idx="12">
                  <c:v>5.6999999999999886</c:v>
                </c:pt>
                <c:pt idx="13">
                  <c:v>6.5500000000000114</c:v>
                </c:pt>
                <c:pt idx="14">
                  <c:v>3.0500000000000114</c:v>
                </c:pt>
                <c:pt idx="15">
                  <c:v>3.0199999999999818</c:v>
                </c:pt>
                <c:pt idx="16">
                  <c:v>2.5400000000000205</c:v>
                </c:pt>
                <c:pt idx="17">
                  <c:v>0.52999999999997272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4.0600000000000023</c:v>
                </c:pt>
                <c:pt idx="21">
                  <c:v>2.3299999999999841</c:v>
                </c:pt>
                <c:pt idx="22">
                  <c:v>4.6200000000000045</c:v>
                </c:pt>
                <c:pt idx="23" formatCode="General">
                  <c:v>4.410000000000025</c:v>
                </c:pt>
                <c:pt idx="24" formatCode="General">
                  <c:v>5.1999999999999886</c:v>
                </c:pt>
                <c:pt idx="25">
                  <c:v>4.0500000000000114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C1-4E6A-8C9B-42030F9D47D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P.73'!$A$9:$A$34</c:f>
              <c:numCache>
                <c:formatCode>General</c:formatCod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 formatCode="0_)">
                  <c:v>2565</c:v>
                </c:pt>
                <c:pt idx="25" formatCode="0_)">
                  <c:v>2566</c:v>
                </c:pt>
              </c:numCache>
            </c:numRef>
          </c:cat>
          <c:val>
            <c:numRef>
              <c:f>'Data P.73'!$R$9:$R$34</c:f>
              <c:numCache>
                <c:formatCode>0.00</c:formatCode>
                <c:ptCount val="26"/>
                <c:pt idx="0" formatCode="0.0">
                  <c:v>0</c:v>
                </c:pt>
                <c:pt idx="1">
                  <c:v>0.27999999999997272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-0.56999999999999318</c:v>
                </c:pt>
                <c:pt idx="6">
                  <c:v>-0.80000000000001137</c:v>
                </c:pt>
                <c:pt idx="7">
                  <c:v>-0.37999999999999545</c:v>
                </c:pt>
                <c:pt idx="8">
                  <c:v>-0.57999999999998408</c:v>
                </c:pt>
                <c:pt idx="9">
                  <c:v>-0.89999999999997726</c:v>
                </c:pt>
                <c:pt idx="10">
                  <c:v>-0.81000000000000227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-0.86000000000001364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-0.48000000000001819</c:v>
                </c:pt>
                <c:pt idx="20">
                  <c:v>-1.0199999999999818</c:v>
                </c:pt>
                <c:pt idx="21">
                  <c:v>-1.9200000000000159</c:v>
                </c:pt>
                <c:pt idx="22">
                  <c:v>-2.3000000000000114</c:v>
                </c:pt>
                <c:pt idx="23" formatCode="General">
                  <c:v>0.69999999999998863</c:v>
                </c:pt>
                <c:pt idx="24" formatCode="General">
                  <c:v>0.48000000000001819</c:v>
                </c:pt>
                <c:pt idx="25">
                  <c:v>1.3999999999999773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1-4E6A-8C9B-42030F9D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2734655"/>
        <c:axId val="1"/>
      </c:barChart>
      <c:catAx>
        <c:axId val="105273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273465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6271186440677968"/>
          <c:w val="0.78697001034126168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1.0620285701101739E-3"/>
                  <c:y val="-1.2308732594866312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B6-48F4-8E7B-5E2073823F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P.73'!$A$9:$A$34</c:f>
              <c:numCache>
                <c:formatCode>General</c:formatCod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 formatCode="0_)">
                  <c:v>2565</c:v>
                </c:pt>
                <c:pt idx="25" formatCode="0_)">
                  <c:v>2566</c:v>
                </c:pt>
              </c:numCache>
            </c:numRef>
          </c:cat>
          <c:val>
            <c:numRef>
              <c:f>'Data P.73'!$C$9:$C$34</c:f>
              <c:numCache>
                <c:formatCode>0.00</c:formatCode>
                <c:ptCount val="26"/>
                <c:pt idx="0">
                  <c:v>0</c:v>
                </c:pt>
                <c:pt idx="1">
                  <c:v>937.9</c:v>
                </c:pt>
                <c:pt idx="2">
                  <c:v>755.5</c:v>
                </c:pt>
                <c:pt idx="3">
                  <c:v>1085.7</c:v>
                </c:pt>
                <c:pt idx="4">
                  <c:v>1492</c:v>
                </c:pt>
                <c:pt idx="5">
                  <c:v>818</c:v>
                </c:pt>
                <c:pt idx="6">
                  <c:v>1070</c:v>
                </c:pt>
                <c:pt idx="7">
                  <c:v>1210.3</c:v>
                </c:pt>
                <c:pt idx="8">
                  <c:v>1377.6</c:v>
                </c:pt>
                <c:pt idx="9">
                  <c:v>938.66</c:v>
                </c:pt>
                <c:pt idx="10">
                  <c:v>712.94</c:v>
                </c:pt>
                <c:pt idx="11">
                  <c:v>672.75</c:v>
                </c:pt>
                <c:pt idx="12">
                  <c:v>1405</c:v>
                </c:pt>
                <c:pt idx="13">
                  <c:v>1819</c:v>
                </c:pt>
                <c:pt idx="14">
                  <c:v>836</c:v>
                </c:pt>
                <c:pt idx="15">
                  <c:v>773.9</c:v>
                </c:pt>
                <c:pt idx="16">
                  <c:v>784.2</c:v>
                </c:pt>
                <c:pt idx="17">
                  <c:v>240.2</c:v>
                </c:pt>
                <c:pt idx="18">
                  <c:v>856.25</c:v>
                </c:pt>
                <c:pt idx="19">
                  <c:v>653.5</c:v>
                </c:pt>
                <c:pt idx="20">
                  <c:v>698.95</c:v>
                </c:pt>
                <c:pt idx="21">
                  <c:v>209.4</c:v>
                </c:pt>
                <c:pt idx="22">
                  <c:v>278.7</c:v>
                </c:pt>
                <c:pt idx="23">
                  <c:v>294.8</c:v>
                </c:pt>
                <c:pt idx="24">
                  <c:v>1418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6-48F4-8E7B-5E207382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3800783"/>
        <c:axId val="1"/>
      </c:barChart>
      <c:catAx>
        <c:axId val="1053800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3800783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6271186440677968"/>
          <c:w val="0.80351602895553254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P.73'!$A$9:$A$34</c:f>
              <c:numCache>
                <c:formatCode>General</c:formatCod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 formatCode="0_)">
                  <c:v>2565</c:v>
                </c:pt>
                <c:pt idx="25" formatCode="0_)">
                  <c:v>2566</c:v>
                </c:pt>
              </c:numCache>
            </c:numRef>
          </c:cat>
          <c:val>
            <c:numRef>
              <c:f>'Data P.73'!$I$9:$I$34</c:f>
              <c:numCache>
                <c:formatCode>0.00</c:formatCode>
                <c:ptCount val="26"/>
                <c:pt idx="0">
                  <c:v>0</c:v>
                </c:pt>
                <c:pt idx="1">
                  <c:v>0.8</c:v>
                </c:pt>
                <c:pt idx="2">
                  <c:v>0.68</c:v>
                </c:pt>
                <c:pt idx="3">
                  <c:v>0.874</c:v>
                </c:pt>
                <c:pt idx="4">
                  <c:v>0.65</c:v>
                </c:pt>
                <c:pt idx="5">
                  <c:v>0</c:v>
                </c:pt>
                <c:pt idx="6">
                  <c:v>0</c:v>
                </c:pt>
                <c:pt idx="7">
                  <c:v>6.38</c:v>
                </c:pt>
                <c:pt idx="8">
                  <c:v>2.4</c:v>
                </c:pt>
                <c:pt idx="9">
                  <c:v>0.1</c:v>
                </c:pt>
                <c:pt idx="10">
                  <c:v>3.6</c:v>
                </c:pt>
                <c:pt idx="11">
                  <c:v>0.9</c:v>
                </c:pt>
                <c:pt idx="12">
                  <c:v>0.16</c:v>
                </c:pt>
                <c:pt idx="13">
                  <c:v>14.4</c:v>
                </c:pt>
                <c:pt idx="14">
                  <c:v>2.95</c:v>
                </c:pt>
                <c:pt idx="15">
                  <c:v>0.27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0.42</c:v>
                </c:pt>
                <c:pt idx="20">
                  <c:v>0.13</c:v>
                </c:pt>
                <c:pt idx="21">
                  <c:v>0.01</c:v>
                </c:pt>
                <c:pt idx="22">
                  <c:v>0</c:v>
                </c:pt>
                <c:pt idx="23">
                  <c:v>0.5</c:v>
                </c:pt>
                <c:pt idx="24">
                  <c:v>0.46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D-4FA7-A688-53AC3B44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2736095"/>
        <c:axId val="1"/>
      </c:barChart>
      <c:catAx>
        <c:axId val="1052736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2736095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B-43BA-8425-7E68F1382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2630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B-43BA-8425-7E68F1382ABB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B-43BA-8425-7E68F1382ABB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B-43BA-8425-7E68F1382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96726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99672630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D3F002-EBAC-000C-DCC7-24AD5A3D99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DB42D3-ECB5-471C-9443-7619925AD6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41B897-9E91-C953-422C-C54694E514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FA926BB3-D5EA-93C9-789D-511694F3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3"/>
  <sheetViews>
    <sheetView tabSelected="1" topLeftCell="A24" workbookViewId="0">
      <selection activeCell="J46" sqref="J46"/>
    </sheetView>
  </sheetViews>
  <sheetFormatPr defaultColWidth="10.6640625" defaultRowHeight="21" x14ac:dyDescent="0.45"/>
  <cols>
    <col min="1" max="1" width="9" style="1" customWidth="1"/>
    <col min="2" max="3" width="9" style="6" customWidth="1"/>
    <col min="4" max="4" width="9" style="11" customWidth="1"/>
    <col min="5" max="5" width="9" style="1" customWidth="1"/>
    <col min="6" max="6" width="9" style="6" customWidth="1"/>
    <col min="7" max="7" width="9" style="11" customWidth="1"/>
    <col min="8" max="9" width="9" style="6" customWidth="1"/>
    <col min="10" max="10" width="9" style="11" customWidth="1"/>
    <col min="11" max="12" width="9" style="6" customWidth="1"/>
    <col min="13" max="13" width="9" style="11" customWidth="1"/>
    <col min="14" max="14" width="9" style="1" customWidth="1"/>
    <col min="15" max="15" width="9" style="6" customWidth="1"/>
    <col min="16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 x14ac:dyDescent="0.45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x14ac:dyDescent="0.4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13"/>
      <c r="AL5" s="19"/>
      <c r="AM5" s="20"/>
    </row>
    <row r="6" spans="1:39" x14ac:dyDescent="0.4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43"/>
      <c r="P6" s="44"/>
      <c r="AL6" s="19"/>
      <c r="AM6" s="20"/>
    </row>
    <row r="7" spans="1:39" s="6" customFormat="1" x14ac:dyDescent="0.45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51"/>
      <c r="AL7" s="19"/>
      <c r="AM7" s="52"/>
    </row>
    <row r="8" spans="1:39" x14ac:dyDescent="0.4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46" t="s">
        <v>16</v>
      </c>
      <c r="I8" s="49" t="s">
        <v>17</v>
      </c>
      <c r="J8" s="47"/>
      <c r="K8" s="54" t="s">
        <v>16</v>
      </c>
      <c r="L8" s="55" t="s">
        <v>17</v>
      </c>
      <c r="M8" s="57"/>
      <c r="N8" s="55" t="s">
        <v>18</v>
      </c>
      <c r="O8" s="54" t="s">
        <v>17</v>
      </c>
      <c r="P8" s="58"/>
      <c r="Q8" s="59" t="s">
        <v>19</v>
      </c>
      <c r="R8" s="59" t="s">
        <v>20</v>
      </c>
      <c r="AL8" s="19"/>
      <c r="AM8" s="20"/>
    </row>
    <row r="9" spans="1:39" x14ac:dyDescent="0.45">
      <c r="A9" s="60">
        <v>2541</v>
      </c>
      <c r="B9" s="61">
        <v>265.93</v>
      </c>
      <c r="C9" s="62" t="s">
        <v>21</v>
      </c>
      <c r="D9" s="63">
        <v>37508</v>
      </c>
      <c r="E9" s="64" t="s">
        <v>21</v>
      </c>
      <c r="F9" s="65" t="s">
        <v>21</v>
      </c>
      <c r="G9" s="66" t="s">
        <v>21</v>
      </c>
      <c r="H9" s="61" t="s">
        <v>22</v>
      </c>
      <c r="I9" s="62" t="s">
        <v>21</v>
      </c>
      <c r="J9" s="63" t="s">
        <v>21</v>
      </c>
      <c r="K9" s="61" t="s">
        <v>21</v>
      </c>
      <c r="L9" s="62" t="s">
        <v>21</v>
      </c>
      <c r="M9" s="63" t="s">
        <v>21</v>
      </c>
      <c r="N9" s="64" t="s">
        <v>21</v>
      </c>
      <c r="O9" s="67" t="s">
        <v>21</v>
      </c>
      <c r="P9" s="58"/>
      <c r="Q9" s="6">
        <v>4.1800000000000068</v>
      </c>
      <c r="R9" s="68" t="s">
        <v>22</v>
      </c>
      <c r="AL9" s="19"/>
      <c r="AM9" s="20"/>
    </row>
    <row r="10" spans="1:39" x14ac:dyDescent="0.45">
      <c r="A10" s="69">
        <v>2542</v>
      </c>
      <c r="B10" s="70">
        <v>267.27</v>
      </c>
      <c r="C10" s="71">
        <v>937.9</v>
      </c>
      <c r="D10" s="72">
        <v>37170</v>
      </c>
      <c r="E10" s="64">
        <v>267.14999999999998</v>
      </c>
      <c r="F10" s="65">
        <v>893.5</v>
      </c>
      <c r="G10" s="66">
        <v>37195</v>
      </c>
      <c r="H10" s="70">
        <v>262.02999999999997</v>
      </c>
      <c r="I10" s="65">
        <v>0.8</v>
      </c>
      <c r="J10" s="72">
        <v>36974</v>
      </c>
      <c r="K10" s="70">
        <v>261.87</v>
      </c>
      <c r="L10" s="65">
        <v>0.18</v>
      </c>
      <c r="M10" s="72">
        <v>36982</v>
      </c>
      <c r="N10" s="64">
        <v>2907.97</v>
      </c>
      <c r="O10" s="73">
        <v>91.96</v>
      </c>
      <c r="P10" s="58"/>
      <c r="Q10" s="6">
        <v>5.5199999999999818</v>
      </c>
      <c r="R10" s="6">
        <v>0.27999999999997272</v>
      </c>
      <c r="AL10" s="19"/>
      <c r="AM10" s="20"/>
    </row>
    <row r="11" spans="1:39" x14ac:dyDescent="0.45">
      <c r="A11" s="69">
        <v>2543</v>
      </c>
      <c r="B11" s="70">
        <v>266.27</v>
      </c>
      <c r="C11" s="71">
        <v>755.5</v>
      </c>
      <c r="D11" s="72">
        <v>37148</v>
      </c>
      <c r="E11" s="64">
        <v>266.13</v>
      </c>
      <c r="F11" s="65">
        <v>720.5</v>
      </c>
      <c r="G11" s="66">
        <v>37148</v>
      </c>
      <c r="H11" s="70">
        <v>261.95999999999998</v>
      </c>
      <c r="I11" s="65">
        <v>0.68</v>
      </c>
      <c r="J11" s="72">
        <v>36959</v>
      </c>
      <c r="K11" s="70">
        <v>261.97000000000003</v>
      </c>
      <c r="L11" s="65">
        <v>0.76</v>
      </c>
      <c r="M11" s="72">
        <v>36959</v>
      </c>
      <c r="N11" s="64">
        <v>3633.7959999999998</v>
      </c>
      <c r="O11" s="73">
        <v>115.23</v>
      </c>
      <c r="P11" s="58"/>
      <c r="Q11" s="6">
        <v>4.5199999999999818</v>
      </c>
      <c r="R11" s="6">
        <v>0.20999999999997954</v>
      </c>
      <c r="AL11" s="19"/>
      <c r="AM11" s="20"/>
    </row>
    <row r="12" spans="1:39" x14ac:dyDescent="0.45">
      <c r="A12" s="74">
        <v>2544</v>
      </c>
      <c r="B12" s="70">
        <v>267.51</v>
      </c>
      <c r="C12" s="71">
        <v>1085.7</v>
      </c>
      <c r="D12" s="72">
        <v>37482</v>
      </c>
      <c r="E12" s="64">
        <v>266.85000000000002</v>
      </c>
      <c r="F12" s="65">
        <v>909</v>
      </c>
      <c r="G12" s="66">
        <v>37560</v>
      </c>
      <c r="H12" s="70">
        <v>261.63</v>
      </c>
      <c r="I12" s="65">
        <v>0.874</v>
      </c>
      <c r="J12" s="72">
        <v>37334</v>
      </c>
      <c r="K12" s="70">
        <v>261.66000000000003</v>
      </c>
      <c r="L12" s="65">
        <v>0.2</v>
      </c>
      <c r="M12" s="72">
        <v>37331</v>
      </c>
      <c r="N12" s="64">
        <v>3926.96</v>
      </c>
      <c r="O12" s="73">
        <v>124.5</v>
      </c>
      <c r="P12" s="58"/>
      <c r="Q12" s="6">
        <v>5.7599999999999909</v>
      </c>
      <c r="R12" s="6">
        <v>-0.12000000000000455</v>
      </c>
      <c r="AL12" s="19"/>
      <c r="AM12" s="20"/>
    </row>
    <row r="13" spans="1:39" x14ac:dyDescent="0.45">
      <c r="A13" s="69">
        <v>2545</v>
      </c>
      <c r="B13" s="75">
        <v>268.35000000000002</v>
      </c>
      <c r="C13" s="76">
        <v>1492</v>
      </c>
      <c r="D13" s="72">
        <v>37521</v>
      </c>
      <c r="E13" s="64">
        <v>268.27999999999997</v>
      </c>
      <c r="F13" s="65">
        <v>1469.6</v>
      </c>
      <c r="G13" s="66">
        <v>37521</v>
      </c>
      <c r="H13" s="70">
        <v>261.63</v>
      </c>
      <c r="I13" s="65">
        <v>0.65</v>
      </c>
      <c r="J13" s="72">
        <v>37354</v>
      </c>
      <c r="K13" s="70">
        <v>261.64</v>
      </c>
      <c r="L13" s="65">
        <v>0.7</v>
      </c>
      <c r="M13" s="72">
        <v>37354</v>
      </c>
      <c r="N13" s="77">
        <v>5808.4</v>
      </c>
      <c r="O13" s="78">
        <f>+N13*0.0317097</f>
        <v>184.18262147999999</v>
      </c>
      <c r="P13" s="58"/>
      <c r="Q13" s="6">
        <v>6.6000000000000227</v>
      </c>
      <c r="R13" s="6">
        <v>-0.12000000000000455</v>
      </c>
      <c r="AL13" s="19"/>
      <c r="AM13" s="20"/>
    </row>
    <row r="14" spans="1:39" x14ac:dyDescent="0.45">
      <c r="A14" s="74">
        <v>2546</v>
      </c>
      <c r="B14" s="70">
        <v>266.05</v>
      </c>
      <c r="C14" s="71">
        <v>818</v>
      </c>
      <c r="D14" s="72">
        <v>37515</v>
      </c>
      <c r="E14" s="64" t="s">
        <v>22</v>
      </c>
      <c r="F14" s="65" t="s">
        <v>22</v>
      </c>
      <c r="G14" s="66" t="s">
        <v>22</v>
      </c>
      <c r="H14" s="70">
        <v>261.18</v>
      </c>
      <c r="I14" s="65" t="s">
        <v>22</v>
      </c>
      <c r="J14" s="72">
        <v>236034</v>
      </c>
      <c r="K14" s="70">
        <v>261.18</v>
      </c>
      <c r="L14" s="65" t="s">
        <v>22</v>
      </c>
      <c r="M14" s="72">
        <v>236034</v>
      </c>
      <c r="N14" s="64" t="s">
        <v>22</v>
      </c>
      <c r="O14" s="73" t="s">
        <v>22</v>
      </c>
      <c r="P14" s="58"/>
      <c r="Q14" s="6">
        <v>4.3000000000000114</v>
      </c>
      <c r="R14" s="6">
        <v>-0.56999999999999318</v>
      </c>
      <c r="AL14" s="19"/>
      <c r="AM14" s="20"/>
    </row>
    <row r="15" spans="1:39" x14ac:dyDescent="0.45">
      <c r="A15" s="69">
        <v>2547</v>
      </c>
      <c r="B15" s="70">
        <v>266.83999999999997</v>
      </c>
      <c r="C15" s="71">
        <v>1070</v>
      </c>
      <c r="D15" s="72">
        <v>37517</v>
      </c>
      <c r="E15" s="64">
        <v>266.83</v>
      </c>
      <c r="F15" s="71">
        <v>1067.5</v>
      </c>
      <c r="G15" s="66">
        <v>38248</v>
      </c>
      <c r="H15" s="70">
        <v>260.95</v>
      </c>
      <c r="I15" s="65" t="s">
        <v>22</v>
      </c>
      <c r="J15" s="72">
        <v>236407</v>
      </c>
      <c r="K15" s="70">
        <v>260.95</v>
      </c>
      <c r="L15" s="65">
        <v>0</v>
      </c>
      <c r="M15" s="72">
        <v>38081</v>
      </c>
      <c r="N15" s="64">
        <v>3661.64</v>
      </c>
      <c r="O15" s="73">
        <v>116.11</v>
      </c>
      <c r="P15" s="58"/>
      <c r="Q15" s="6">
        <v>5.089999999999975</v>
      </c>
      <c r="R15" s="6">
        <v>-0.80000000000001137</v>
      </c>
      <c r="AL15" s="19"/>
      <c r="AM15" s="79"/>
    </row>
    <row r="16" spans="1:39" x14ac:dyDescent="0.45">
      <c r="A16" s="74">
        <v>2548</v>
      </c>
      <c r="B16" s="80">
        <v>267.58</v>
      </c>
      <c r="C16" s="81">
        <v>1210.3</v>
      </c>
      <c r="D16" s="82">
        <v>38606</v>
      </c>
      <c r="E16" s="83">
        <v>267.51</v>
      </c>
      <c r="F16" s="81">
        <v>1193.8499999999999</v>
      </c>
      <c r="G16" s="82">
        <v>38616</v>
      </c>
      <c r="H16" s="80">
        <v>261.37</v>
      </c>
      <c r="I16" s="84">
        <v>6.38</v>
      </c>
      <c r="J16" s="82">
        <v>38472</v>
      </c>
      <c r="K16" s="80">
        <v>261.37</v>
      </c>
      <c r="L16" s="84">
        <v>6.38</v>
      </c>
      <c r="M16" s="82">
        <v>38472</v>
      </c>
      <c r="N16" s="83">
        <v>5373.01</v>
      </c>
      <c r="O16" s="85">
        <v>170.38</v>
      </c>
      <c r="P16" s="58"/>
      <c r="Q16" s="6">
        <v>5.8299999999999841</v>
      </c>
      <c r="R16" s="6">
        <v>-0.37999999999999545</v>
      </c>
      <c r="AL16" s="19"/>
    </row>
    <row r="17" spans="1:18" x14ac:dyDescent="0.45">
      <c r="A17" s="74">
        <v>2549</v>
      </c>
      <c r="B17" s="80">
        <v>268.29000000000002</v>
      </c>
      <c r="C17" s="81">
        <v>1377.6</v>
      </c>
      <c r="D17" s="82">
        <v>38962</v>
      </c>
      <c r="E17" s="83">
        <v>268.26</v>
      </c>
      <c r="F17" s="81">
        <v>1370.4</v>
      </c>
      <c r="G17" s="82">
        <v>38962</v>
      </c>
      <c r="H17" s="80">
        <v>261.17</v>
      </c>
      <c r="I17" s="84">
        <v>2.4</v>
      </c>
      <c r="J17" s="82">
        <v>38805</v>
      </c>
      <c r="K17" s="80">
        <v>261.17</v>
      </c>
      <c r="L17" s="84">
        <v>2.4</v>
      </c>
      <c r="M17" s="82">
        <v>38805</v>
      </c>
      <c r="N17" s="59">
        <v>5704.5249999999996</v>
      </c>
      <c r="O17" s="85">
        <v>180.89</v>
      </c>
      <c r="P17" s="58"/>
      <c r="Q17" s="6">
        <v>6.5400000000000205</v>
      </c>
      <c r="R17" s="6">
        <v>-0.57999999999998408</v>
      </c>
    </row>
    <row r="18" spans="1:18" x14ac:dyDescent="0.45">
      <c r="A18" s="74">
        <v>2550</v>
      </c>
      <c r="B18" s="70">
        <v>266.02999999999997</v>
      </c>
      <c r="C18" s="71">
        <v>938.66</v>
      </c>
      <c r="D18" s="72">
        <v>39346</v>
      </c>
      <c r="E18" s="64">
        <v>265.97000000000003</v>
      </c>
      <c r="F18" s="71">
        <v>931.4</v>
      </c>
      <c r="G18" s="72">
        <v>39346</v>
      </c>
      <c r="H18" s="70">
        <v>260.85000000000002</v>
      </c>
      <c r="I18" s="65">
        <v>0.1</v>
      </c>
      <c r="J18" s="72">
        <v>39161</v>
      </c>
      <c r="K18" s="70">
        <v>260.85000000000002</v>
      </c>
      <c r="L18" s="65">
        <v>0.68</v>
      </c>
      <c r="M18" s="72">
        <v>38807</v>
      </c>
      <c r="N18" s="64">
        <v>3752.35</v>
      </c>
      <c r="O18" s="73">
        <f t="shared" ref="O18:O27" si="0">N18*0.0317097</f>
        <v>118.985892795</v>
      </c>
      <c r="P18" s="58"/>
      <c r="Q18" s="6">
        <v>4.2799999999999727</v>
      </c>
      <c r="R18" s="6">
        <v>-0.89999999999997726</v>
      </c>
    </row>
    <row r="19" spans="1:18" x14ac:dyDescent="0.45">
      <c r="A19" s="74">
        <v>2551</v>
      </c>
      <c r="B19" s="70">
        <v>264.99</v>
      </c>
      <c r="C19" s="71">
        <v>712.94</v>
      </c>
      <c r="D19" s="72">
        <v>39383</v>
      </c>
      <c r="E19" s="64">
        <v>264.86</v>
      </c>
      <c r="F19" s="71">
        <v>686.16</v>
      </c>
      <c r="G19" s="72">
        <v>39383</v>
      </c>
      <c r="H19" s="70">
        <v>260.94</v>
      </c>
      <c r="I19" s="65">
        <v>3.6</v>
      </c>
      <c r="J19" s="72">
        <v>39196</v>
      </c>
      <c r="K19" s="70">
        <v>260.97000000000003</v>
      </c>
      <c r="L19" s="65">
        <v>4.8</v>
      </c>
      <c r="M19" s="72">
        <v>38833</v>
      </c>
      <c r="N19" s="64">
        <v>3744.34</v>
      </c>
      <c r="O19" s="73">
        <f t="shared" si="0"/>
        <v>118.731898098</v>
      </c>
      <c r="P19" s="58"/>
      <c r="Q19" s="6">
        <v>3.2400000000000091</v>
      </c>
      <c r="R19" s="6">
        <v>-0.81000000000000227</v>
      </c>
    </row>
    <row r="20" spans="1:18" x14ac:dyDescent="0.45">
      <c r="A20" s="74">
        <v>2552</v>
      </c>
      <c r="B20" s="86">
        <v>264.79000000000002</v>
      </c>
      <c r="C20" s="81">
        <v>672.75</v>
      </c>
      <c r="D20" s="82">
        <v>39360</v>
      </c>
      <c r="E20" s="87">
        <v>264.70999999999998</v>
      </c>
      <c r="F20" s="81">
        <v>654.75</v>
      </c>
      <c r="G20" s="72">
        <v>39360</v>
      </c>
      <c r="H20" s="86">
        <v>260.63</v>
      </c>
      <c r="I20" s="84">
        <v>0.9</v>
      </c>
      <c r="J20" s="82">
        <v>40245</v>
      </c>
      <c r="K20" s="86">
        <v>260.64</v>
      </c>
      <c r="L20" s="84">
        <v>1.2</v>
      </c>
      <c r="M20" s="72">
        <v>38784</v>
      </c>
      <c r="N20" s="83">
        <v>2787.72</v>
      </c>
      <c r="O20" s="73">
        <f t="shared" si="0"/>
        <v>88.397764883999997</v>
      </c>
      <c r="P20" s="58"/>
      <c r="Q20" s="6">
        <v>3.0400000000000205</v>
      </c>
      <c r="R20" s="6">
        <v>-1.1200000000000045</v>
      </c>
    </row>
    <row r="21" spans="1:18" x14ac:dyDescent="0.45">
      <c r="A21" s="74">
        <v>2553</v>
      </c>
      <c r="B21" s="86">
        <v>267.45</v>
      </c>
      <c r="C21" s="81">
        <v>1405</v>
      </c>
      <c r="D21" s="82">
        <v>40473</v>
      </c>
      <c r="E21" s="87">
        <v>267.38</v>
      </c>
      <c r="F21" s="81">
        <v>1384</v>
      </c>
      <c r="G21" s="82">
        <v>40473</v>
      </c>
      <c r="H21" s="86">
        <v>260.48</v>
      </c>
      <c r="I21" s="84">
        <v>0.16</v>
      </c>
      <c r="J21" s="82">
        <v>40311</v>
      </c>
      <c r="K21" s="86">
        <v>260.49</v>
      </c>
      <c r="L21" s="84">
        <v>0.18</v>
      </c>
      <c r="M21" s="72">
        <v>40311</v>
      </c>
      <c r="N21" s="83">
        <v>4048.06</v>
      </c>
      <c r="O21" s="73">
        <f t="shared" si="0"/>
        <v>128.362768182</v>
      </c>
      <c r="P21" s="58"/>
      <c r="Q21" s="6">
        <v>5.6999999999999886</v>
      </c>
      <c r="R21" s="6">
        <v>-1.2699999999999818</v>
      </c>
    </row>
    <row r="22" spans="1:18" x14ac:dyDescent="0.45">
      <c r="A22" s="74">
        <v>2554</v>
      </c>
      <c r="B22" s="86">
        <v>268.3</v>
      </c>
      <c r="C22" s="81">
        <v>1819</v>
      </c>
      <c r="D22" s="82">
        <v>40820</v>
      </c>
      <c r="E22" s="87">
        <v>268.17</v>
      </c>
      <c r="F22" s="81">
        <v>1777.4</v>
      </c>
      <c r="G22" s="82">
        <v>40820</v>
      </c>
      <c r="H22" s="86">
        <v>260.89</v>
      </c>
      <c r="I22" s="84">
        <v>14.4</v>
      </c>
      <c r="J22" s="82">
        <v>40610</v>
      </c>
      <c r="K22" s="86">
        <v>260.89999999999998</v>
      </c>
      <c r="L22" s="84">
        <v>15</v>
      </c>
      <c r="M22" s="72">
        <v>40610</v>
      </c>
      <c r="N22" s="83">
        <v>8584.7099999999991</v>
      </c>
      <c r="O22" s="73">
        <f t="shared" si="0"/>
        <v>272.21857868699999</v>
      </c>
      <c r="P22" s="58"/>
      <c r="Q22" s="6">
        <v>6.5500000000000114</v>
      </c>
      <c r="R22" s="6">
        <v>-0.86000000000001364</v>
      </c>
    </row>
    <row r="23" spans="1:18" x14ac:dyDescent="0.45">
      <c r="A23" s="74">
        <v>2555</v>
      </c>
      <c r="B23" s="86">
        <v>264.8</v>
      </c>
      <c r="C23" s="81">
        <v>836</v>
      </c>
      <c r="D23" s="82">
        <v>40795</v>
      </c>
      <c r="E23" s="87">
        <v>264.73</v>
      </c>
      <c r="F23" s="81">
        <v>817.1</v>
      </c>
      <c r="G23" s="82">
        <v>40795</v>
      </c>
      <c r="H23" s="86">
        <v>260.52999999999997</v>
      </c>
      <c r="I23" s="84">
        <v>2.95</v>
      </c>
      <c r="J23" s="82">
        <v>40955</v>
      </c>
      <c r="K23" s="86">
        <v>260.55</v>
      </c>
      <c r="L23" s="84">
        <v>3.25</v>
      </c>
      <c r="M23" s="72">
        <v>40963</v>
      </c>
      <c r="N23" s="83">
        <v>2758.23</v>
      </c>
      <c r="O23" s="73">
        <f t="shared" si="0"/>
        <v>87.462645831000003</v>
      </c>
      <c r="P23" s="58"/>
      <c r="Q23" s="6">
        <v>3.0500000000000114</v>
      </c>
      <c r="R23" s="6">
        <v>-1.2200000000000273</v>
      </c>
    </row>
    <row r="24" spans="1:18" x14ac:dyDescent="0.45">
      <c r="A24" s="74">
        <v>2556</v>
      </c>
      <c r="B24" s="86">
        <v>264.77</v>
      </c>
      <c r="C24" s="81">
        <v>773.9</v>
      </c>
      <c r="D24" s="82">
        <v>41545</v>
      </c>
      <c r="E24" s="87">
        <v>264.51</v>
      </c>
      <c r="F24" s="81">
        <v>704.6</v>
      </c>
      <c r="G24" s="82">
        <v>41567</v>
      </c>
      <c r="H24" s="86">
        <v>260.39999999999998</v>
      </c>
      <c r="I24" s="84">
        <v>0.27</v>
      </c>
      <c r="J24" s="82">
        <v>41359</v>
      </c>
      <c r="K24" s="86">
        <v>260.39999999999998</v>
      </c>
      <c r="L24" s="84">
        <v>0.27</v>
      </c>
      <c r="M24" s="72">
        <v>41379</v>
      </c>
      <c r="N24" s="83">
        <v>2540.4299999999998</v>
      </c>
      <c r="O24" s="88">
        <f t="shared" si="0"/>
        <v>80.556273171000001</v>
      </c>
      <c r="P24" s="58"/>
      <c r="Q24" s="6">
        <v>3.0199999999999818</v>
      </c>
      <c r="R24" s="6">
        <v>-1.3500000000000227</v>
      </c>
    </row>
    <row r="25" spans="1:18" x14ac:dyDescent="0.45">
      <c r="A25" s="74">
        <v>2557</v>
      </c>
      <c r="B25" s="86">
        <v>264.29000000000002</v>
      </c>
      <c r="C25" s="81">
        <v>784.2</v>
      </c>
      <c r="D25" s="82">
        <v>41886</v>
      </c>
      <c r="E25" s="87">
        <v>264.2</v>
      </c>
      <c r="F25" s="81">
        <v>750</v>
      </c>
      <c r="G25" s="82">
        <v>41886</v>
      </c>
      <c r="H25" s="86">
        <v>260.14999999999998</v>
      </c>
      <c r="I25" s="84">
        <v>0.2</v>
      </c>
      <c r="J25" s="82">
        <v>41708</v>
      </c>
      <c r="K25" s="86">
        <v>260.22000000000003</v>
      </c>
      <c r="L25" s="84">
        <v>0.68</v>
      </c>
      <c r="M25" s="72">
        <v>41707</v>
      </c>
      <c r="N25" s="83">
        <v>1988.64</v>
      </c>
      <c r="O25" s="88">
        <f t="shared" si="0"/>
        <v>63.059177808000001</v>
      </c>
      <c r="P25" s="58"/>
      <c r="Q25" s="6">
        <v>2.5400000000000205</v>
      </c>
      <c r="R25" s="6">
        <v>-1.6000000000000227</v>
      </c>
    </row>
    <row r="26" spans="1:18" x14ac:dyDescent="0.45">
      <c r="A26" s="74">
        <v>2558</v>
      </c>
      <c r="B26" s="86">
        <v>262.27999999999997</v>
      </c>
      <c r="C26" s="84">
        <v>240.2</v>
      </c>
      <c r="D26" s="82">
        <v>42230</v>
      </c>
      <c r="E26" s="87">
        <v>262.23</v>
      </c>
      <c r="F26" s="84">
        <v>225.7</v>
      </c>
      <c r="G26" s="82">
        <v>42230</v>
      </c>
      <c r="H26" s="86">
        <v>259.75</v>
      </c>
      <c r="I26" s="84">
        <v>0</v>
      </c>
      <c r="J26" s="82">
        <v>42064</v>
      </c>
      <c r="K26" s="86">
        <v>259.75</v>
      </c>
      <c r="L26" s="84">
        <v>0</v>
      </c>
      <c r="M26" s="72">
        <v>42064</v>
      </c>
      <c r="N26" s="83">
        <v>640.55999999999995</v>
      </c>
      <c r="O26" s="88">
        <f t="shared" si="0"/>
        <v>20.311965431999997</v>
      </c>
      <c r="P26" s="58"/>
      <c r="Q26" s="6">
        <v>0.52999999999997272</v>
      </c>
      <c r="R26" s="6">
        <v>-2</v>
      </c>
    </row>
    <row r="27" spans="1:18" x14ac:dyDescent="0.45">
      <c r="A27" s="74">
        <v>2559</v>
      </c>
      <c r="B27" s="86">
        <v>264.25</v>
      </c>
      <c r="C27" s="84">
        <v>856.25</v>
      </c>
      <c r="D27" s="82">
        <v>42628</v>
      </c>
      <c r="E27" s="87">
        <v>264.97000000000003</v>
      </c>
      <c r="F27" s="84">
        <v>776.9</v>
      </c>
      <c r="G27" s="82">
        <v>42383</v>
      </c>
      <c r="H27" s="86">
        <v>259.75</v>
      </c>
      <c r="I27" s="84">
        <v>0</v>
      </c>
      <c r="J27" s="82">
        <v>42461</v>
      </c>
      <c r="K27" s="86">
        <v>259.75</v>
      </c>
      <c r="L27" s="84">
        <v>0</v>
      </c>
      <c r="M27" s="72">
        <v>42461</v>
      </c>
      <c r="N27" s="83">
        <v>239.91</v>
      </c>
      <c r="O27" s="88">
        <f t="shared" si="0"/>
        <v>7.6074741269999997</v>
      </c>
      <c r="P27" s="58"/>
      <c r="Q27" s="6">
        <v>2.5</v>
      </c>
      <c r="R27" s="6">
        <v>-2</v>
      </c>
    </row>
    <row r="28" spans="1:18" x14ac:dyDescent="0.45">
      <c r="A28" s="69">
        <v>2560</v>
      </c>
      <c r="B28" s="86">
        <v>265.7</v>
      </c>
      <c r="C28" s="89">
        <v>653.5</v>
      </c>
      <c r="D28" s="82">
        <v>42980</v>
      </c>
      <c r="E28" s="87">
        <v>265.5</v>
      </c>
      <c r="F28" s="89">
        <v>607</v>
      </c>
      <c r="G28" s="82">
        <v>42980</v>
      </c>
      <c r="H28" s="86">
        <v>261.27</v>
      </c>
      <c r="I28" s="89">
        <v>0.42</v>
      </c>
      <c r="J28" s="90">
        <v>43235</v>
      </c>
      <c r="K28" s="86">
        <v>261.41000000000003</v>
      </c>
      <c r="L28" s="89">
        <v>1.05</v>
      </c>
      <c r="M28" s="91">
        <v>43205</v>
      </c>
      <c r="N28" s="83">
        <v>3692.37</v>
      </c>
      <c r="O28" s="88">
        <v>117.08</v>
      </c>
      <c r="P28" s="58"/>
      <c r="Q28" s="6">
        <v>3.9499999999999886</v>
      </c>
      <c r="R28" s="6">
        <v>-0.48000000000001819</v>
      </c>
    </row>
    <row r="29" spans="1:18" ht="21.75" x14ac:dyDescent="0.5">
      <c r="A29" s="107">
        <v>2561</v>
      </c>
      <c r="B29" s="100">
        <v>265.81</v>
      </c>
      <c r="C29" s="101">
        <v>698.95</v>
      </c>
      <c r="D29" s="102">
        <v>43245</v>
      </c>
      <c r="E29" s="103">
        <v>265.31</v>
      </c>
      <c r="F29" s="101">
        <v>307.64999999999998</v>
      </c>
      <c r="G29" s="102">
        <v>43221</v>
      </c>
      <c r="H29" s="100">
        <v>260.73</v>
      </c>
      <c r="I29" s="101">
        <v>0.13</v>
      </c>
      <c r="J29" s="102">
        <v>241852</v>
      </c>
      <c r="K29" s="100">
        <v>260.74</v>
      </c>
      <c r="L29" s="101">
        <v>0.14000000000000001</v>
      </c>
      <c r="M29" s="102">
        <v>241852</v>
      </c>
      <c r="N29" s="104">
        <v>981.44</v>
      </c>
      <c r="O29" s="105">
        <v>31.121167968000002</v>
      </c>
      <c r="P29" s="106"/>
      <c r="Q29" s="6">
        <v>4.0600000000000023</v>
      </c>
      <c r="R29" s="6">
        <v>-1.0199999999999818</v>
      </c>
    </row>
    <row r="30" spans="1:18" ht="21.75" x14ac:dyDescent="0.5">
      <c r="A30" s="69">
        <v>2562</v>
      </c>
      <c r="B30" s="86">
        <v>264.08</v>
      </c>
      <c r="C30" s="89">
        <v>209.4</v>
      </c>
      <c r="D30" s="102">
        <v>43601</v>
      </c>
      <c r="E30" s="87">
        <v>263.82</v>
      </c>
      <c r="F30" s="89">
        <v>161.5</v>
      </c>
      <c r="G30" s="102">
        <v>44044</v>
      </c>
      <c r="H30" s="86">
        <v>259.83</v>
      </c>
      <c r="I30" s="89">
        <v>0.01</v>
      </c>
      <c r="J30" s="108">
        <v>43917</v>
      </c>
      <c r="K30" s="86">
        <v>259.83</v>
      </c>
      <c r="L30" s="89">
        <v>0.01</v>
      </c>
      <c r="M30" s="109">
        <v>43919</v>
      </c>
      <c r="N30" s="83">
        <v>532.4</v>
      </c>
      <c r="O30" s="88">
        <v>16.88</v>
      </c>
      <c r="P30" s="58"/>
      <c r="Q30" s="6">
        <v>2.3299999999999841</v>
      </c>
      <c r="R30" s="6">
        <v>-1.9200000000000159</v>
      </c>
    </row>
    <row r="31" spans="1:18" ht="22.5" customHeight="1" x14ac:dyDescent="0.5">
      <c r="A31" s="69">
        <v>2563</v>
      </c>
      <c r="B31" s="86">
        <v>266.37</v>
      </c>
      <c r="C31" s="89">
        <v>278.7</v>
      </c>
      <c r="D31" s="102">
        <v>44106</v>
      </c>
      <c r="E31" s="87">
        <v>266.08999999999997</v>
      </c>
      <c r="F31" s="89">
        <v>236</v>
      </c>
      <c r="G31" s="102">
        <v>44155</v>
      </c>
      <c r="H31" s="86">
        <v>259.45</v>
      </c>
      <c r="I31" s="89">
        <v>0</v>
      </c>
      <c r="J31" s="102">
        <v>43935</v>
      </c>
      <c r="K31" s="86">
        <v>259.47000000000003</v>
      </c>
      <c r="L31" s="89">
        <v>0</v>
      </c>
      <c r="M31" s="102">
        <v>43935</v>
      </c>
      <c r="N31" s="83">
        <v>1066.95</v>
      </c>
      <c r="O31" s="88">
        <v>33.83</v>
      </c>
      <c r="P31" s="58"/>
      <c r="Q31" s="6">
        <v>4.6200000000000045</v>
      </c>
      <c r="R31" s="6">
        <v>-2.3000000000000114</v>
      </c>
    </row>
    <row r="32" spans="1:18" ht="21.75" x14ac:dyDescent="0.5">
      <c r="A32" s="107">
        <v>2564</v>
      </c>
      <c r="B32" s="110">
        <v>266.16000000000003</v>
      </c>
      <c r="C32" s="111">
        <v>294.8</v>
      </c>
      <c r="D32" s="112">
        <v>44387</v>
      </c>
      <c r="E32" s="113">
        <v>265.48200000000003</v>
      </c>
      <c r="F32" s="111">
        <v>187.6</v>
      </c>
      <c r="G32" s="112">
        <v>44387</v>
      </c>
      <c r="H32" s="110">
        <v>262.45</v>
      </c>
      <c r="I32" s="111">
        <v>0.5</v>
      </c>
      <c r="J32" s="112">
        <v>242816</v>
      </c>
      <c r="K32" s="110">
        <v>262.47000000000003</v>
      </c>
      <c r="L32" s="111">
        <v>0.7</v>
      </c>
      <c r="M32" s="112">
        <v>242816</v>
      </c>
      <c r="N32" s="114">
        <v>745.92</v>
      </c>
      <c r="O32" s="115">
        <f t="shared" ref="O32:O33" si="1">N32*0.0317097</f>
        <v>23.652899423999997</v>
      </c>
      <c r="P32" s="58"/>
      <c r="Q32" s="1">
        <v>4.410000000000025</v>
      </c>
      <c r="R32" s="1">
        <v>0.69999999999998863</v>
      </c>
    </row>
    <row r="33" spans="1:18" ht="21.75" x14ac:dyDescent="0.5">
      <c r="A33" s="123">
        <v>2565</v>
      </c>
      <c r="B33" s="110">
        <v>266.95</v>
      </c>
      <c r="C33" s="111">
        <v>1418</v>
      </c>
      <c r="D33" s="112">
        <v>44838</v>
      </c>
      <c r="E33" s="113">
        <v>266.84399999999999</v>
      </c>
      <c r="F33" s="111">
        <v>1374</v>
      </c>
      <c r="G33" s="112">
        <v>44837</v>
      </c>
      <c r="H33" s="110">
        <v>262.23</v>
      </c>
      <c r="I33" s="111">
        <v>0.46</v>
      </c>
      <c r="J33" s="112">
        <v>243211</v>
      </c>
      <c r="K33" s="110">
        <v>262.28500000000003</v>
      </c>
      <c r="L33" s="111">
        <v>0.56000000000000005</v>
      </c>
      <c r="M33" s="112">
        <v>243211</v>
      </c>
      <c r="N33" s="114">
        <v>5591.1</v>
      </c>
      <c r="O33" s="115">
        <f t="shared" si="1"/>
        <v>177.29210367000002</v>
      </c>
      <c r="P33" s="58"/>
      <c r="Q33" s="1">
        <v>5.1999999999999886</v>
      </c>
      <c r="R33" s="1">
        <v>0.48000000000001819</v>
      </c>
    </row>
    <row r="34" spans="1:18" ht="21.75" x14ac:dyDescent="0.5">
      <c r="A34" s="124">
        <v>2566</v>
      </c>
      <c r="B34" s="116">
        <v>265.8</v>
      </c>
      <c r="C34" s="117" t="s">
        <v>22</v>
      </c>
      <c r="D34" s="118">
        <v>45172</v>
      </c>
      <c r="E34" s="119">
        <v>265.46199999999999</v>
      </c>
      <c r="F34" s="117" t="s">
        <v>22</v>
      </c>
      <c r="G34" s="118">
        <v>45199</v>
      </c>
      <c r="H34" s="116">
        <v>263.14999999999998</v>
      </c>
      <c r="I34" s="117" t="s">
        <v>22</v>
      </c>
      <c r="J34" s="118">
        <v>243510</v>
      </c>
      <c r="K34" s="116">
        <v>263.73</v>
      </c>
      <c r="L34" s="117" t="s">
        <v>22</v>
      </c>
      <c r="M34" s="118">
        <v>243508</v>
      </c>
      <c r="N34" s="120" t="s">
        <v>22</v>
      </c>
      <c r="O34" s="121" t="s">
        <v>22</v>
      </c>
      <c r="P34" s="58"/>
      <c r="Q34" s="122">
        <f t="shared" ref="Q34" si="2">B34-$Q$4</f>
        <v>4.0500000000000114</v>
      </c>
      <c r="R34" s="122">
        <f t="shared" ref="R34" si="3">H34-$Q$4</f>
        <v>1.3999999999999773</v>
      </c>
    </row>
    <row r="35" spans="1:18" ht="23.1" customHeight="1" x14ac:dyDescent="0.45">
      <c r="A35" s="74"/>
      <c r="B35" s="92"/>
      <c r="C35" s="71"/>
      <c r="D35" s="93"/>
      <c r="E35" s="94"/>
      <c r="F35" s="71"/>
      <c r="G35" s="95"/>
      <c r="H35" s="96"/>
      <c r="I35" s="71"/>
      <c r="J35" s="97"/>
      <c r="K35" s="92"/>
      <c r="L35" s="71"/>
      <c r="M35" s="97"/>
      <c r="N35" s="64"/>
      <c r="O35" s="98"/>
    </row>
    <row r="36" spans="1:18" ht="23.1" customHeight="1" x14ac:dyDescent="0.45">
      <c r="A36" s="74"/>
      <c r="B36" s="92"/>
      <c r="C36" s="71"/>
      <c r="D36" s="97"/>
      <c r="E36" s="94"/>
      <c r="F36" s="71"/>
      <c r="G36" s="95"/>
      <c r="H36" s="96"/>
      <c r="I36" s="71"/>
      <c r="J36" s="97"/>
      <c r="K36" s="92"/>
      <c r="L36" s="71"/>
      <c r="M36" s="97"/>
      <c r="N36" s="64"/>
      <c r="O36" s="98"/>
    </row>
    <row r="37" spans="1:18" ht="23.1" customHeight="1" x14ac:dyDescent="0.45">
      <c r="A37" s="74"/>
      <c r="B37" s="92"/>
      <c r="C37" s="71"/>
      <c r="D37" s="97"/>
      <c r="E37" s="94"/>
      <c r="F37" s="71"/>
      <c r="G37" s="95"/>
      <c r="H37" s="96"/>
      <c r="I37" s="71"/>
      <c r="J37" s="97"/>
      <c r="K37" s="92"/>
      <c r="L37" s="71"/>
      <c r="M37" s="97"/>
      <c r="N37" s="64"/>
      <c r="O37" s="98"/>
    </row>
    <row r="38" spans="1:18" ht="23.1" customHeight="1" x14ac:dyDescent="0.45">
      <c r="A38" s="99"/>
      <c r="B38" s="125"/>
      <c r="C38" s="126"/>
      <c r="D38" s="127"/>
      <c r="E38" s="128"/>
      <c r="F38" s="126"/>
      <c r="G38" s="129"/>
      <c r="H38" s="130"/>
      <c r="I38" s="126"/>
      <c r="J38" s="127"/>
      <c r="K38" s="125"/>
      <c r="L38" s="126"/>
      <c r="M38" s="127"/>
      <c r="N38" s="131"/>
      <c r="O38" s="132"/>
    </row>
    <row r="41" spans="1:18" x14ac:dyDescent="0.45">
      <c r="C41" s="133"/>
      <c r="D41" s="134" t="s">
        <v>23</v>
      </c>
      <c r="E41" s="133"/>
      <c r="F41" s="133"/>
      <c r="G41" s="135"/>
      <c r="H41" s="136"/>
      <c r="I41" s="133"/>
    </row>
    <row r="42" spans="1:18" ht="21.75" x14ac:dyDescent="0.5">
      <c r="C42" s="133"/>
      <c r="D42" s="135"/>
      <c r="E42" s="137" t="s">
        <v>24</v>
      </c>
      <c r="F42" s="138"/>
      <c r="G42" s="139"/>
      <c r="H42" s="138"/>
      <c r="I42" s="138"/>
    </row>
    <row r="43" spans="1:18" x14ac:dyDescent="0.45">
      <c r="C43" s="133"/>
      <c r="D43" s="135"/>
      <c r="E43" s="136"/>
      <c r="F43" s="133"/>
      <c r="G43" s="135"/>
      <c r="H43" s="133"/>
      <c r="I43" s="133"/>
    </row>
  </sheetData>
  <phoneticPr fontId="19" type="noConversion"/>
  <pageMargins left="0.74803149606299213" right="3.937007874015748E-2" top="0.47244094488188981" bottom="0.27559055118110237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P.73</vt:lpstr>
      <vt:lpstr>กราฟ-P.73</vt:lpstr>
      <vt:lpstr>ปริมาณน้ำสูงสุด</vt:lpstr>
      <vt:lpstr>ปริมาณน้ำต่ำสุด</vt:lpstr>
      <vt:lpstr>'Data P.73'!Print_Area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2010-12-01T02:39:32Z</cp:lastPrinted>
  <dcterms:created xsi:type="dcterms:W3CDTF">1994-01-31T08:04:27Z</dcterms:created>
  <dcterms:modified xsi:type="dcterms:W3CDTF">2024-06-19T07:39:06Z</dcterms:modified>
</cp:coreProperties>
</file>