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045" activeTab="0"/>
  </bookViews>
  <sheets>
    <sheet name="P73A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<sst xmlns="http://schemas.openxmlformats.org/spreadsheetml/2006/main" count="82" uniqueCount="29">
  <si>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</si>
  <si>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</si>
  <si>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</si>
  <si>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</si>
  <si>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</si>
  <si>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</si>
  <si>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</si>
  <si>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</si>
  <si>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</si>
  <si>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</si>
  <si>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</si>
  <si>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สูงสุด</t>
  </si>
  <si>
    <t>เฉลี่ย</t>
  </si>
  <si>
    <t>ต่ำสุด</t>
  </si>
  <si>
    <t>มี.ค.</t>
  </si>
  <si>
    <t xml:space="preserve"> </t>
  </si>
  <si>
    <t>ปริมาณตะกอนรายเดือน - ตัน</t>
  </si>
  <si>
    <t>ปีน้ำ</t>
  </si>
  <si>
    <t>รายปี</t>
  </si>
  <si>
    <t>ตัน</t>
  </si>
  <si>
    <t>ปริมาณตะกอน</t>
  </si>
  <si>
    <t>Sediment  Yield  :</t>
  </si>
  <si>
    <t>ปริมาณตะกอนรายปีเฉลี่ย</t>
  </si>
  <si>
    <t>D.A.</t>
  </si>
  <si>
    <t>=</t>
  </si>
  <si>
    <t>ตัน/ตร.กม.</t>
  </si>
  <si>
    <t>แม่น้ำปิง สถานี P.73A  บ้านสบแปะ อ.จอมทอง จ.เชียงใหม่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</si>
  <si>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</si>
  <si>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>พื้นที่รับน้ำ 14,887 ตร.กม.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</si>
</sst>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  <numFmt numFmtId="221" formatCode="_-* #,##0.0_-;\-* #,##0.0_-;_-* &quot;-&quot;?_-;_-@_-"/>
    <numFmt numFmtId="222" formatCode="0.0000000"/>
    <numFmt numFmtId="223" formatCode="0.000000"/>
    <numFmt numFmtId="224" formatCode="0.00000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EucrosiaUPC"/>
      <family val="1"/>
    </font>
    <font>
      <sz val="8"/>
      <name val="AngsanaUPC"/>
      <family val="1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6" fillId="0" borderId="0" xfId="42" applyNumberFormat="1" applyFont="1" applyAlignment="1">
      <alignment horizontal="centerContinuous"/>
      <protection/>
    </xf>
    <xf numFmtId="2" fontId="8" fillId="0" borderId="0" xfId="42" applyNumberFormat="1" applyFont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Border="1">
      <alignment/>
      <protection/>
    </xf>
    <xf numFmtId="0" fontId="8" fillId="0" borderId="0" xfId="42" applyFont="1">
      <alignment/>
      <protection/>
    </xf>
    <xf numFmtId="2" fontId="8" fillId="0" borderId="0" xfId="42" applyNumberFormat="1" applyFont="1">
      <alignment/>
      <protection/>
    </xf>
    <xf numFmtId="3" fontId="8" fillId="0" borderId="0" xfId="42" applyNumberFormat="1" applyFont="1" applyBorder="1">
      <alignment/>
      <protection/>
    </xf>
    <xf numFmtId="0" fontId="8" fillId="0" borderId="0" xfId="42" applyFont="1" applyAlignment="1" applyProtection="1">
      <alignment horizontal="left"/>
      <protection/>
    </xf>
    <xf numFmtId="0" fontId="8" fillId="0" borderId="10" xfId="42" applyFont="1" applyBorder="1">
      <alignment/>
      <protection/>
    </xf>
    <xf numFmtId="0" fontId="8" fillId="0" borderId="11" xfId="42" applyFont="1" applyBorder="1">
      <alignment/>
      <protection/>
    </xf>
    <xf numFmtId="0" fontId="8" fillId="0" borderId="12" xfId="42" applyFont="1" applyBorder="1" applyAlignment="1" applyProtection="1">
      <alignment horizontal="centerContinuous"/>
      <protection/>
    </xf>
    <xf numFmtId="0" fontId="8" fillId="0" borderId="13" xfId="42" applyFont="1" applyBorder="1" applyAlignment="1" applyProtection="1">
      <alignment horizontal="center" vertical="center"/>
      <protection/>
    </xf>
    <xf numFmtId="0" fontId="8" fillId="0" borderId="14" xfId="42" applyFont="1" applyBorder="1" applyAlignment="1" applyProtection="1">
      <alignment horizontal="center" vertical="center"/>
      <protection/>
    </xf>
    <xf numFmtId="0" fontId="8" fillId="0" borderId="15" xfId="42" applyFont="1" applyBorder="1" applyAlignment="1" applyProtection="1">
      <alignment horizontal="center" vertical="center"/>
      <protection/>
    </xf>
    <xf numFmtId="0" fontId="8" fillId="0" borderId="0" xfId="42" applyFont="1" applyBorder="1" applyAlignment="1">
      <alignment vertical="center"/>
      <protection/>
    </xf>
    <xf numFmtId="0" fontId="8" fillId="0" borderId="16" xfId="42" applyFont="1" applyBorder="1" applyAlignment="1" applyProtection="1">
      <alignment horizontal="center"/>
      <protection/>
    </xf>
    <xf numFmtId="0" fontId="8" fillId="0" borderId="17" xfId="42" applyFont="1" applyBorder="1" applyAlignment="1" applyProtection="1">
      <alignment horizontal="center"/>
      <protection/>
    </xf>
    <xf numFmtId="0" fontId="8" fillId="0" borderId="18" xfId="42" applyFont="1" applyBorder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4" fontId="8" fillId="0" borderId="14" xfId="42" applyNumberFormat="1" applyFont="1" applyBorder="1" applyAlignment="1" applyProtection="1">
      <alignment horizontal="right"/>
      <protection/>
    </xf>
    <xf numFmtId="4" fontId="8" fillId="0" borderId="15" xfId="42" applyNumberFormat="1" applyFont="1" applyBorder="1" applyAlignment="1">
      <alignment horizontal="right"/>
      <protection/>
    </xf>
    <xf numFmtId="4" fontId="8" fillId="0" borderId="14" xfId="42" applyNumberFormat="1" applyFont="1" applyBorder="1" applyAlignment="1">
      <alignment horizontal="right"/>
      <protection/>
    </xf>
    <xf numFmtId="210" fontId="8" fillId="0" borderId="13" xfId="42" applyNumberFormat="1" applyFont="1" applyBorder="1" applyAlignment="1" applyProtection="1">
      <alignment horizontal="center"/>
      <protection/>
    </xf>
    <xf numFmtId="4" fontId="8" fillId="0" borderId="14" xfId="42" applyNumberFormat="1" applyFont="1" applyBorder="1" applyAlignment="1" applyProtection="1">
      <alignment horizontal="left"/>
      <protection/>
    </xf>
    <xf numFmtId="4" fontId="8" fillId="0" borderId="15" xfId="42" applyNumberFormat="1" applyFont="1" applyBorder="1" applyAlignment="1" applyProtection="1">
      <alignment horizontal="center"/>
      <protection/>
    </xf>
    <xf numFmtId="217" fontId="8" fillId="0" borderId="0" xfId="42" applyNumberFormat="1" applyFont="1" applyBorder="1" applyProtection="1">
      <alignment/>
      <protection/>
    </xf>
    <xf numFmtId="210" fontId="8" fillId="0" borderId="19" xfId="42" applyNumberFormat="1" applyFont="1" applyBorder="1" applyAlignment="1" applyProtection="1">
      <alignment horizontal="center"/>
      <protection/>
    </xf>
    <xf numFmtId="4" fontId="8" fillId="0" borderId="20" xfId="42" applyNumberFormat="1" applyFont="1" applyBorder="1" applyAlignment="1" applyProtection="1">
      <alignment horizontal="right"/>
      <protection/>
    </xf>
    <xf numFmtId="4" fontId="8" fillId="0" borderId="21" xfId="42" applyNumberFormat="1" applyFont="1" applyBorder="1" applyAlignment="1" applyProtection="1">
      <alignment horizontal="right"/>
      <protection/>
    </xf>
    <xf numFmtId="210" fontId="8" fillId="0" borderId="22" xfId="42" applyNumberFormat="1" applyFont="1" applyBorder="1" applyAlignment="1" applyProtection="1">
      <alignment horizontal="center"/>
      <protection/>
    </xf>
    <xf numFmtId="217" fontId="8" fillId="0" borderId="0" xfId="42" applyNumberFormat="1" applyFont="1" applyBorder="1" applyAlignment="1" applyProtection="1">
      <alignment horizontal="left"/>
      <protection/>
    </xf>
    <xf numFmtId="217" fontId="8" fillId="0" borderId="23" xfId="42" applyNumberFormat="1" applyFont="1" applyBorder="1" applyAlignment="1" applyProtection="1">
      <alignment horizontal="center"/>
      <protection/>
    </xf>
    <xf numFmtId="0" fontId="8" fillId="0" borderId="22" xfId="42" applyFont="1" applyBorder="1">
      <alignment/>
      <protection/>
    </xf>
    <xf numFmtId="209" fontId="7" fillId="0" borderId="0" xfId="42" applyNumberFormat="1" applyFont="1" applyBorder="1" applyAlignment="1">
      <alignment horizontal="left"/>
      <protection/>
    </xf>
    <xf numFmtId="209" fontId="8" fillId="0" borderId="0" xfId="42" applyNumberFormat="1" applyFont="1" applyBorder="1" applyAlignment="1">
      <alignment horizontal="centerContinuous"/>
      <protection/>
    </xf>
    <xf numFmtId="2" fontId="8" fillId="0" borderId="0" xfId="42" applyNumberFormat="1" applyFont="1" applyBorder="1" applyAlignment="1">
      <alignment horizontal="center"/>
      <protection/>
    </xf>
    <xf numFmtId="209" fontId="8" fillId="0" borderId="23" xfId="42" applyNumberFormat="1" applyFont="1" applyBorder="1" applyAlignment="1">
      <alignment horizontal="centerContinuous"/>
      <protection/>
    </xf>
    <xf numFmtId="210" fontId="8" fillId="0" borderId="24" xfId="42" applyNumberFormat="1" applyFont="1" applyBorder="1" applyAlignment="1" applyProtection="1">
      <alignment horizontal="center"/>
      <protection/>
    </xf>
    <xf numFmtId="217" fontId="8" fillId="0" borderId="25" xfId="42" applyNumberFormat="1" applyFont="1" applyBorder="1" applyAlignment="1" applyProtection="1">
      <alignment horizontal="left"/>
      <protection/>
    </xf>
    <xf numFmtId="209" fontId="9" fillId="0" borderId="25" xfId="42" applyNumberFormat="1" applyFont="1" applyBorder="1" applyAlignment="1">
      <alignment horizontal="left"/>
      <protection/>
    </xf>
    <xf numFmtId="217" fontId="9" fillId="0" borderId="25" xfId="42" applyNumberFormat="1" applyFont="1" applyBorder="1" applyAlignment="1" applyProtection="1">
      <alignment horizontal="left"/>
      <protection/>
    </xf>
    <xf numFmtId="217" fontId="8" fillId="0" borderId="26" xfId="42" applyNumberFormat="1" applyFont="1" applyBorder="1" applyAlignment="1" applyProtection="1">
      <alignment horizontal="center"/>
      <protection/>
    </xf>
    <xf numFmtId="0" fontId="8" fillId="0" borderId="0" xfId="42" applyFont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209" fontId="10" fillId="0" borderId="0" xfId="42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42" applyFont="1" applyAlignment="1">
      <alignment/>
      <protection/>
    </xf>
    <xf numFmtId="0" fontId="8" fillId="0" borderId="0" xfId="42" applyFont="1" applyBorder="1" applyAlignment="1">
      <alignment/>
      <protection/>
    </xf>
    <xf numFmtId="4" fontId="8" fillId="0" borderId="15" xfId="42" applyNumberFormat="1" applyFont="1" applyBorder="1" applyAlignment="1" applyProtection="1">
      <alignment horizontal="right"/>
      <protection/>
    </xf>
    <xf numFmtId="217" fontId="8" fillId="0" borderId="0" xfId="42" applyNumberFormat="1" applyFont="1" applyBorder="1" applyAlignment="1" applyProtection="1">
      <alignment horizontal="right"/>
      <protection/>
    </xf>
    <xf numFmtId="209" fontId="8" fillId="0" borderId="0" xfId="42" applyNumberFormat="1" applyFont="1" applyBorder="1" applyAlignment="1">
      <alignment horizontal="center"/>
      <protection/>
    </xf>
    <xf numFmtId="3" fontId="8" fillId="0" borderId="0" xfId="42" applyNumberFormat="1" applyFont="1" applyBorder="1" applyAlignment="1">
      <alignment horizontal="center"/>
      <protection/>
    </xf>
    <xf numFmtId="0" fontId="8" fillId="0" borderId="25" xfId="42" applyFont="1" applyBorder="1" applyAlignment="1">
      <alignment horizontal="right" vertical="top"/>
      <protection/>
    </xf>
    <xf numFmtId="0" fontId="8" fillId="0" borderId="0" xfId="42" applyFont="1" applyBorder="1" applyAlignment="1">
      <alignment horizontal="right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P70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23</xdr:row>
      <xdr:rowOff>0</xdr:rowOff>
    </xdr:from>
    <xdr:to>
      <xdr:col>7</xdr:col>
      <xdr:colOff>276225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952625" y="6162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9525</xdr:rowOff>
    </xdr:from>
    <xdr:to>
      <xdr:col>10</xdr:col>
      <xdr:colOff>447675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4543425" y="617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R17" sqref="R17"/>
    </sheetView>
  </sheetViews>
  <sheetFormatPr defaultColWidth="12" defaultRowHeight="21"/>
  <cols>
    <col min="1" max="1" width="6" style="5" customWidth="1"/>
    <col min="2" max="2" width="7.83203125" style="6" customWidth="1"/>
    <col min="3" max="5" width="8.83203125" style="6" customWidth="1"/>
    <col min="6" max="8" width="9.83203125" style="6" customWidth="1"/>
    <col min="9" max="9" width="8.83203125" style="6" customWidth="1"/>
    <col min="10" max="10" width="8.33203125" style="6" customWidth="1"/>
    <col min="11" max="11" width="8" style="6" customWidth="1"/>
    <col min="12" max="13" width="6.83203125" style="6" customWidth="1"/>
    <col min="14" max="14" width="16.16015625" style="6" customWidth="1"/>
    <col min="15" max="16384" width="12" style="4" customWidth="1"/>
  </cols>
  <sheetData>
    <row r="1" spans="1:14" ht="21">
      <c r="A1" s="1" t="s">
        <v>16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2:14" s="46" customFormat="1" ht="20.2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7" ht="24.75" customHeight="1">
      <c r="A3" s="48" t="s">
        <v>26</v>
      </c>
      <c r="B3" s="49"/>
      <c r="C3" s="48"/>
      <c r="D3" s="48"/>
      <c r="E3" s="48"/>
      <c r="F3" s="48"/>
      <c r="G3" s="48"/>
      <c r="H3" s="48"/>
      <c r="I3" s="48"/>
      <c r="J3" s="8"/>
      <c r="K3" s="48"/>
      <c r="L3" s="55" t="s">
        <v>28</v>
      </c>
      <c r="M3" s="55"/>
      <c r="N3" s="55"/>
      <c r="Q3" s="7">
        <v>14887</v>
      </c>
    </row>
    <row r="4" spans="1:14" ht="24.75" customHeight="1">
      <c r="A4" s="43"/>
      <c r="B4" s="44"/>
      <c r="C4" s="43"/>
      <c r="D4" s="43"/>
      <c r="E4" s="5"/>
      <c r="F4" s="5"/>
      <c r="G4" s="5"/>
      <c r="H4" s="5"/>
      <c r="I4" s="5"/>
      <c r="J4" s="8"/>
      <c r="K4" s="5"/>
      <c r="L4" s="54"/>
      <c r="M4" s="54"/>
      <c r="N4" s="54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20</v>
      </c>
    </row>
    <row r="6" spans="1:14" s="15" customFormat="1" ht="24" customHeight="1">
      <c r="A6" s="12" t="s">
        <v>17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14</v>
      </c>
      <c r="N6" s="14" t="s">
        <v>18</v>
      </c>
    </row>
    <row r="7" spans="1:14" ht="23.25" customHeight="1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 t="s">
        <v>19</v>
      </c>
    </row>
    <row r="8" spans="1:14" ht="20.25" customHeight="1">
      <c r="A8" s="19">
        <v>2559</v>
      </c>
      <c r="B8" s="20">
        <v>0</v>
      </c>
      <c r="C8" s="20">
        <v>0</v>
      </c>
      <c r="D8" s="20">
        <v>4665.970501616847</v>
      </c>
      <c r="E8" s="20">
        <v>25379.941213114664</v>
      </c>
      <c r="F8" s="20">
        <v>54320.362369549286</v>
      </c>
      <c r="G8" s="20">
        <v>200108.3195963547</v>
      </c>
      <c r="H8" s="20">
        <v>75363.56369534695</v>
      </c>
      <c r="I8" s="20">
        <v>50003.0731092709</v>
      </c>
      <c r="J8" s="20">
        <v>8652.831199180173</v>
      </c>
      <c r="K8" s="20">
        <v>5536.948993186517</v>
      </c>
      <c r="L8" s="20">
        <v>302.73843462955796</v>
      </c>
      <c r="M8" s="20">
        <v>466.8343413198069</v>
      </c>
      <c r="N8" s="21">
        <v>424800.5834535694</v>
      </c>
    </row>
    <row r="9" spans="1:14" ht="20.25" customHeight="1">
      <c r="A9" s="19">
        <v>2560</v>
      </c>
      <c r="B9" s="20">
        <v>11.274637920271033</v>
      </c>
      <c r="C9" s="20">
        <v>18885.639257932675</v>
      </c>
      <c r="D9" s="20">
        <v>12163.780967772089</v>
      </c>
      <c r="E9" s="20">
        <v>29210.328544499567</v>
      </c>
      <c r="F9" s="20">
        <v>32615.782594151886</v>
      </c>
      <c r="G9" s="20">
        <v>50436.62873358405</v>
      </c>
      <c r="H9" s="20">
        <v>108402.67767489656</v>
      </c>
      <c r="I9" s="20">
        <v>16425.28749686318</v>
      </c>
      <c r="J9" s="20">
        <v>4692.447432600163</v>
      </c>
      <c r="K9" s="20">
        <v>3884.393650284081</v>
      </c>
      <c r="L9" s="20">
        <v>9.23134846425616</v>
      </c>
      <c r="M9" s="20">
        <v>4.897077887962435</v>
      </c>
      <c r="N9" s="21">
        <v>276742.36941685673</v>
      </c>
    </row>
    <row r="10" spans="1:14" ht="20.25" customHeight="1">
      <c r="A10" s="19">
        <v>2561</v>
      </c>
      <c r="B10" s="20">
        <v>3.984691712088041</v>
      </c>
      <c r="C10" s="20">
        <v>3743.843767718357</v>
      </c>
      <c r="D10" s="20">
        <v>9101.260175612619</v>
      </c>
      <c r="E10" s="20">
        <v>12104.875800527469</v>
      </c>
      <c r="F10" s="20">
        <v>16365.262180169373</v>
      </c>
      <c r="G10" s="20">
        <v>9169.333702529962</v>
      </c>
      <c r="H10" s="20">
        <v>38752.308216050966</v>
      </c>
      <c r="I10" s="20">
        <v>8590.788344166387</v>
      </c>
      <c r="J10" s="20">
        <v>15.691361946712876</v>
      </c>
      <c r="K10" s="20">
        <v>16.54632199912478</v>
      </c>
      <c r="L10" s="20">
        <v>8.139192583373106</v>
      </c>
      <c r="M10" s="20">
        <v>4.004222987385087</v>
      </c>
      <c r="N10" s="21">
        <v>97876.0379780038</v>
      </c>
    </row>
    <row r="11" spans="1:14" ht="20.25" customHeight="1">
      <c r="A11" s="19">
        <v>2562</v>
      </c>
      <c r="B11" s="22">
        <v>6.475100411700348</v>
      </c>
      <c r="C11" s="22">
        <v>267.63809661004285</v>
      </c>
      <c r="D11" s="22">
        <v>6.082180168741428</v>
      </c>
      <c r="E11" s="22">
        <v>1.2188877309718125</v>
      </c>
      <c r="F11" s="22">
        <v>8956.451668006855</v>
      </c>
      <c r="G11" s="22">
        <v>11570.376462202023</v>
      </c>
      <c r="H11" s="22">
        <v>4399.633709979794</v>
      </c>
      <c r="I11" s="22">
        <v>1550.0992198189517</v>
      </c>
      <c r="J11" s="22">
        <v>279.002497401445</v>
      </c>
      <c r="K11" s="22">
        <v>66.59426337330827</v>
      </c>
      <c r="L11" s="22">
        <v>23.81599318917203</v>
      </c>
      <c r="M11" s="22">
        <v>27.019505472128092</v>
      </c>
      <c r="N11" s="21">
        <v>27154.407584365134</v>
      </c>
    </row>
    <row r="12" spans="1:14" ht="20.25" customHeight="1">
      <c r="A12" s="19">
        <v>2563</v>
      </c>
      <c r="B12" s="22">
        <v>0</v>
      </c>
      <c r="C12" s="22">
        <v>0</v>
      </c>
      <c r="D12" s="22">
        <v>0</v>
      </c>
      <c r="E12" s="22">
        <v>0</v>
      </c>
      <c r="F12" s="22">
        <v>39258.15858485519</v>
      </c>
      <c r="G12" s="22">
        <v>30867.603459352213</v>
      </c>
      <c r="H12" s="22">
        <v>8957.031007768865</v>
      </c>
      <c r="I12" s="22">
        <v>5347.742047417581</v>
      </c>
      <c r="J12" s="22">
        <v>409.959538636312</v>
      </c>
      <c r="K12" s="22">
        <v>117.4448284717346</v>
      </c>
      <c r="L12" s="22">
        <v>150.44430833946655</v>
      </c>
      <c r="M12" s="22">
        <v>107.58930878052975</v>
      </c>
      <c r="N12" s="21">
        <v>85215.97308362188</v>
      </c>
    </row>
    <row r="13" spans="1:25" ht="20.25" customHeight="1">
      <c r="A13" s="23">
        <v>2564</v>
      </c>
      <c r="B13" s="20">
        <v>94.13513740003994</v>
      </c>
      <c r="C13" s="20">
        <v>267.0436317964686</v>
      </c>
      <c r="D13" s="22">
        <v>131.0809645042215</v>
      </c>
      <c r="E13" s="20">
        <v>3234.1068285008328</v>
      </c>
      <c r="F13" s="20">
        <v>1733.702979151189</v>
      </c>
      <c r="G13" s="20">
        <v>38438.465060629576</v>
      </c>
      <c r="H13" s="20">
        <v>17199.7484723709</v>
      </c>
      <c r="I13" s="20">
        <v>6627.038095456941</v>
      </c>
      <c r="J13" s="20">
        <v>313.73074308899254</v>
      </c>
      <c r="K13" s="20">
        <v>35.16009697258948</v>
      </c>
      <c r="L13" s="20">
        <v>9.810111531335313</v>
      </c>
      <c r="M13" s="20">
        <v>7.0565368197044505</v>
      </c>
      <c r="N13" s="50">
        <v>68091.07865822277</v>
      </c>
      <c r="O13" s="51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0.25" customHeight="1">
      <c r="A14" s="23">
        <v>2565</v>
      </c>
      <c r="B14" s="20">
        <v>1140.0890618415779</v>
      </c>
      <c r="C14" s="20">
        <v>71247.95081282765</v>
      </c>
      <c r="D14" s="22">
        <v>1162.3523533200532</v>
      </c>
      <c r="E14" s="20">
        <v>17313.753272839436</v>
      </c>
      <c r="F14" s="20">
        <v>102636.49269469484</v>
      </c>
      <c r="G14" s="20">
        <v>383952.49306392955</v>
      </c>
      <c r="H14" s="20">
        <v>367595.865653099</v>
      </c>
      <c r="I14" s="20">
        <v>10897.491147221468</v>
      </c>
      <c r="J14" s="20">
        <v>3442.4429528880632</v>
      </c>
      <c r="K14" s="20">
        <v>811.027502929239</v>
      </c>
      <c r="L14" s="20">
        <v>540.8327885695483</v>
      </c>
      <c r="M14" s="20">
        <v>584.926737367954</v>
      </c>
      <c r="N14" s="50">
        <v>961325.7180415284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0.25" customHeight="1">
      <c r="A15" s="23">
        <v>2566</v>
      </c>
      <c r="B15" s="20">
        <v>303.5631197575325</v>
      </c>
      <c r="C15" s="20">
        <v>6165.913359789958</v>
      </c>
      <c r="D15" s="20">
        <v>789.8795534856049</v>
      </c>
      <c r="E15" s="20">
        <v>3143.971762957431</v>
      </c>
      <c r="F15" s="20">
        <v>7609.383307013068</v>
      </c>
      <c r="G15" s="20">
        <v>104428.85581040579</v>
      </c>
      <c r="H15" s="20">
        <v>147209.9921361564</v>
      </c>
      <c r="I15" s="20">
        <v>32187.511624511713</v>
      </c>
      <c r="J15" s="20">
        <v>3236.311290573225</v>
      </c>
      <c r="K15" s="20">
        <v>1592.191658374852</v>
      </c>
      <c r="L15" s="20">
        <v>180.54596160752453</v>
      </c>
      <c r="M15" s="20">
        <v>53.432775013606</v>
      </c>
      <c r="N15" s="50">
        <v>306901.55235964677</v>
      </c>
      <c r="O15" s="51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0.25" customHeight="1">
      <c r="A16" s="23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 t="s">
        <v>15</v>
      </c>
      <c r="M16" s="24" t="s">
        <v>15</v>
      </c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20.25" customHeight="1">
      <c r="A17" s="23" t="s">
        <v>15</v>
      </c>
      <c r="B17" s="24" t="s">
        <v>15</v>
      </c>
      <c r="C17" s="24" t="s">
        <v>15</v>
      </c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 t="s">
        <v>15</v>
      </c>
      <c r="K17" s="24" t="s">
        <v>15</v>
      </c>
      <c r="L17" s="24" t="s">
        <v>15</v>
      </c>
      <c r="M17" s="24" t="s">
        <v>15</v>
      </c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0.25" customHeight="1">
      <c r="A18" s="23" t="s">
        <v>15</v>
      </c>
      <c r="B18" s="24" t="s">
        <v>15</v>
      </c>
      <c r="C18" s="24" t="s">
        <v>15</v>
      </c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4" t="s">
        <v>15</v>
      </c>
      <c r="M18" s="24" t="s">
        <v>15</v>
      </c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20.25" customHeight="1">
      <c r="A19" s="27" t="s">
        <v>11</v>
      </c>
      <c r="B19" s="28">
        <f aca="true" t="shared" si="0" ref="B19:N19">+MAX(B8:B18)</f>
        <v>1140.0890618415779</v>
      </c>
      <c r="C19" s="28">
        <f t="shared" si="0"/>
        <v>71247.95081282765</v>
      </c>
      <c r="D19" s="28">
        <f t="shared" si="0"/>
        <v>12163.780967772089</v>
      </c>
      <c r="E19" s="28">
        <f t="shared" si="0"/>
        <v>29210.328544499567</v>
      </c>
      <c r="F19" s="28">
        <f t="shared" si="0"/>
        <v>102636.49269469484</v>
      </c>
      <c r="G19" s="28">
        <f t="shared" si="0"/>
        <v>383952.49306392955</v>
      </c>
      <c r="H19" s="28">
        <f t="shared" si="0"/>
        <v>367595.865653099</v>
      </c>
      <c r="I19" s="28">
        <f t="shared" si="0"/>
        <v>50003.0731092709</v>
      </c>
      <c r="J19" s="28">
        <f t="shared" si="0"/>
        <v>8652.831199180173</v>
      </c>
      <c r="K19" s="28">
        <f t="shared" si="0"/>
        <v>5536.948993186517</v>
      </c>
      <c r="L19" s="28">
        <f t="shared" si="0"/>
        <v>540.8327885695483</v>
      </c>
      <c r="M19" s="28">
        <f t="shared" si="0"/>
        <v>584.926737367954</v>
      </c>
      <c r="N19" s="29">
        <f t="shared" si="0"/>
        <v>961325.7180415284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20.25" customHeight="1">
      <c r="A20" s="27" t="s">
        <v>12</v>
      </c>
      <c r="B20" s="28">
        <f aca="true" t="shared" si="1" ref="B20:N20">+AVERAGE(B8:B18)</f>
        <v>194.9402186304012</v>
      </c>
      <c r="C20" s="28">
        <f t="shared" si="1"/>
        <v>12572.253615834394</v>
      </c>
      <c r="D20" s="28">
        <f t="shared" si="1"/>
        <v>3502.550837060022</v>
      </c>
      <c r="E20" s="28">
        <f t="shared" si="1"/>
        <v>11298.524538771297</v>
      </c>
      <c r="F20" s="28">
        <f t="shared" si="1"/>
        <v>32936.94954719896</v>
      </c>
      <c r="G20" s="28">
        <f t="shared" si="1"/>
        <v>103621.50948612348</v>
      </c>
      <c r="H20" s="28">
        <f t="shared" si="1"/>
        <v>95985.1025707087</v>
      </c>
      <c r="I20" s="28">
        <f t="shared" si="1"/>
        <v>16453.62888559089</v>
      </c>
      <c r="J20" s="28">
        <f t="shared" si="1"/>
        <v>2630.3021270393856</v>
      </c>
      <c r="K20" s="28">
        <f t="shared" si="1"/>
        <v>1507.5384144489308</v>
      </c>
      <c r="L20" s="28">
        <f t="shared" si="1"/>
        <v>153.19476736427924</v>
      </c>
      <c r="M20" s="28">
        <f t="shared" si="1"/>
        <v>156.9700632061346</v>
      </c>
      <c r="N20" s="29">
        <f t="shared" si="1"/>
        <v>281013.4650719769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20.25" customHeight="1">
      <c r="A21" s="27" t="s">
        <v>13</v>
      </c>
      <c r="B21" s="28">
        <f aca="true" t="shared" si="2" ref="B21:N21">+MIN(B8:B18)</f>
        <v>0</v>
      </c>
      <c r="C21" s="28">
        <f t="shared" si="2"/>
        <v>0</v>
      </c>
      <c r="D21" s="28">
        <f t="shared" si="2"/>
        <v>0</v>
      </c>
      <c r="E21" s="28">
        <f t="shared" si="2"/>
        <v>0</v>
      </c>
      <c r="F21" s="28">
        <f t="shared" si="2"/>
        <v>1733.702979151189</v>
      </c>
      <c r="G21" s="28">
        <f t="shared" si="2"/>
        <v>9169.333702529962</v>
      </c>
      <c r="H21" s="28">
        <f t="shared" si="2"/>
        <v>4399.633709979794</v>
      </c>
      <c r="I21" s="28">
        <f t="shared" si="2"/>
        <v>1550.0992198189517</v>
      </c>
      <c r="J21" s="28">
        <f t="shared" si="2"/>
        <v>15.691361946712876</v>
      </c>
      <c r="K21" s="28">
        <f t="shared" si="2"/>
        <v>16.54632199912478</v>
      </c>
      <c r="L21" s="28">
        <f t="shared" si="2"/>
        <v>8.139192583373106</v>
      </c>
      <c r="M21" s="28">
        <f t="shared" si="2"/>
        <v>4.004222987385087</v>
      </c>
      <c r="N21" s="29">
        <f t="shared" si="2"/>
        <v>27154.407584365134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0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20.25" customHeight="1">
      <c r="A23" s="33"/>
      <c r="B23" s="34" t="s">
        <v>21</v>
      </c>
      <c r="C23" s="35"/>
      <c r="D23" s="35"/>
      <c r="E23" s="52" t="s">
        <v>22</v>
      </c>
      <c r="F23" s="52"/>
      <c r="G23" s="52"/>
      <c r="H23" s="52"/>
      <c r="I23" s="45" t="s">
        <v>24</v>
      </c>
      <c r="J23" s="53">
        <f>N20</f>
        <v>281013.4650719769</v>
      </c>
      <c r="K23" s="53"/>
      <c r="L23" s="45" t="s">
        <v>24</v>
      </c>
      <c r="M23" s="36">
        <f>J23/J24</f>
        <v>18.876433470274527</v>
      </c>
      <c r="N23" s="37" t="s">
        <v>25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20.25" customHeight="1">
      <c r="A24" s="33"/>
      <c r="B24" s="35"/>
      <c r="C24" s="35"/>
      <c r="D24" s="35"/>
      <c r="E24" s="35"/>
      <c r="F24" s="52" t="s">
        <v>23</v>
      </c>
      <c r="G24" s="52"/>
      <c r="H24" s="35"/>
      <c r="I24" s="35"/>
      <c r="J24" s="53">
        <v>14887</v>
      </c>
      <c r="K24" s="53"/>
      <c r="L24" s="35"/>
      <c r="M24" s="35"/>
      <c r="N24" s="3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20.25" customHeight="1">
      <c r="A25" s="30" t="s">
        <v>15</v>
      </c>
      <c r="B25" s="31" t="s">
        <v>15</v>
      </c>
      <c r="C25" s="31" t="s">
        <v>15</v>
      </c>
      <c r="D25" s="31" t="s">
        <v>15</v>
      </c>
      <c r="E25" s="31" t="s">
        <v>15</v>
      </c>
      <c r="F25" s="31" t="s">
        <v>15</v>
      </c>
      <c r="G25" s="31" t="s">
        <v>15</v>
      </c>
      <c r="H25" s="31" t="s">
        <v>15</v>
      </c>
      <c r="I25" s="31" t="s">
        <v>15</v>
      </c>
      <c r="J25" s="31" t="s">
        <v>15</v>
      </c>
      <c r="K25" s="31" t="s">
        <v>15</v>
      </c>
      <c r="L25" s="31" t="s">
        <v>15</v>
      </c>
      <c r="M25" s="31" t="s">
        <v>15</v>
      </c>
      <c r="N25" s="3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24.75" customHeight="1">
      <c r="A26" s="38"/>
      <c r="B26" s="39"/>
      <c r="C26" s="40" t="s">
        <v>27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2:14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6">
    <mergeCell ref="E23:H23"/>
    <mergeCell ref="J23:K23"/>
    <mergeCell ref="F24:G24"/>
    <mergeCell ref="J24:K24"/>
    <mergeCell ref="L4:N4"/>
    <mergeCell ref="L3:N3"/>
  </mergeCells>
  <printOptions/>
  <pageMargins left="0.7874015748031497" right="0" top="0.9055118110236221" bottom="0.1968503937007874" header="0.5118110236220472" footer="0.03937007874015748"/>
  <pageSetup horizontalDpi="300" verticalDpi="300" orientation="portrait" paperSize="9" scale="95" r:id="rId2"/>
  <headerFooter alignWithMargins="0">
    <oddHeader>&amp;R&amp;"AngsanaUPC,ตัวหนา"&amp;16 24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15" sqref="H15"/>
    </sheetView>
  </sheetViews>
  <sheetFormatPr defaultColWidth="9.33203125" defaultRowHeight="2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Powernet</cp:lastModifiedBy>
  <cp:lastPrinted>2022-06-22T02:56:23Z</cp:lastPrinted>
  <dcterms:created xsi:type="dcterms:W3CDTF">1997-10-01T06:02:11Z</dcterms:created>
  <dcterms:modified xsi:type="dcterms:W3CDTF">2024-06-14T04:11:26Z</dcterms:modified>
  <cp:category/>
  <cp:version/>
  <cp:contentType/>
  <cp:contentStatus/>
</cp:coreProperties>
</file>