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73A" sheetId="1" r:id="rId1"/>
    <sheet name="P.73A" sheetId="2" r:id="rId2"/>
    <sheet name="Sheet3" sheetId="3" r:id="rId3"/>
  </sheets>
  <externalReferences>
    <externalReference r:id="rId6"/>
  </externalReferences>
  <definedNames>
    <definedName name="_xlnm.Print_Area" localSheetId="0">'H41p73A'!$A:$O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<sst xmlns="http://schemas.openxmlformats.org/spreadsheetml/2006/main" count="63" uniqueCount="33">
  <si>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</si>
  <si>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</si>
  <si>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</si>
  <si>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</si>
  <si>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</si>
  <si>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</si>
  <si>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</si>
  <si>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</si>
  <si>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</si>
  <si>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</si>
  <si>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</si>
  <si>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</si>
  <si>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</si>
  <si>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</si>
  <si>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</si>
  <si>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</si>
  <si>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</si>
  <si>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</si>
  <si>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</si>
  <si>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</si>
  <si>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</si>
  <si>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</si>
  <si>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</si>
  <si>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</si>
  <si>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</si>
  <si>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</si>
  <si>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</si>
  <si>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</si>
  <si>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สถานี :  P.73A  แม่น้ำปิง  บ้านสบสอย  อ.จอมทอง จ.เชียงใหม่</t>
  </si>
  <si>
    <t>พื้นที่รับน้ำ  14,887    ตร.กม.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</si>
  <si>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</si>
  <si>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</si>
  <si>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2. เริ่มสำรวจปริมาณน้ำปี 2559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</si>
</sst>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.0"/>
    <numFmt numFmtId="179" formatCode="0_)"/>
    <numFmt numFmtId="180" formatCode="0_);\(0\)"/>
    <numFmt numFmtId="181" formatCode="0.000_)"/>
    <numFmt numFmtId="182" formatCode="bbbb"/>
    <numFmt numFmtId="183" formatCode="#,##0_ ;\-#,##0\ "/>
    <numFmt numFmtId="184" formatCode="mmm\-yyyy"/>
  </numFmts>
  <fonts count="5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b/>
      <sz val="10.5"/>
      <color indexed="17"/>
      <name val="Arial"/>
      <family val="0"/>
    </font>
    <font>
      <sz val="8"/>
      <color indexed="10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8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2" fillId="0" borderId="11" xfId="0" applyNumberFormat="1" applyFont="1" applyBorder="1" applyAlignment="1">
      <alignment horizontal="centerContinuous"/>
    </xf>
    <xf numFmtId="2" fontId="12" fillId="0" borderId="11" xfId="0" applyNumberFormat="1" applyFont="1" applyBorder="1" applyAlignment="1">
      <alignment horizontal="centerContinuous"/>
    </xf>
    <xf numFmtId="176" fontId="12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2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76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177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26" xfId="0" applyNumberFormat="1" applyFont="1" applyFill="1" applyBorder="1" applyAlignment="1">
      <alignment horizontal="right"/>
    </xf>
    <xf numFmtId="176" fontId="7" fillId="0" borderId="28" xfId="0" applyNumberFormat="1" applyFont="1" applyBorder="1" applyAlignment="1">
      <alignment horizontal="right"/>
    </xf>
    <xf numFmtId="176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2" fontId="7" fillId="33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/>
    </xf>
    <xf numFmtId="2" fontId="7" fillId="34" borderId="29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7" fillId="34" borderId="29" xfId="0" applyNumberFormat="1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1" fontId="7" fillId="35" borderId="29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right"/>
    </xf>
    <xf numFmtId="1" fontId="7" fillId="35" borderId="32" xfId="0" applyNumberFormat="1" applyFont="1" applyFill="1" applyBorder="1" applyAlignment="1" applyProtection="1">
      <alignment horizontal="center"/>
      <protection/>
    </xf>
    <xf numFmtId="2" fontId="7" fillId="34" borderId="32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2" fontId="7" fillId="33" borderId="19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3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 vertical="center"/>
    </xf>
    <xf numFmtId="2" fontId="58" fillId="0" borderId="0" xfId="0" applyNumberFormat="1" applyFont="1" applyAlignment="1">
      <alignment/>
    </xf>
    <xf numFmtId="4" fontId="7" fillId="34" borderId="29" xfId="0" applyNumberFormat="1" applyFont="1" applyFill="1" applyBorder="1" applyAlignment="1">
      <alignment/>
    </xf>
    <xf numFmtId="1" fontId="10" fillId="35" borderId="10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3144922"/>
        <c:axId val="854225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9771396"/>
        <c:axId val="2083370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42251"/>
        <c:crossesAt val="-0.8"/>
        <c:auto val="0"/>
        <c:lblOffset val="100"/>
        <c:tickLblSkip val="4"/>
        <c:noMultiLvlLbl val="0"/>
      </c:catAx>
      <c:valAx>
        <c:axId val="854225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144922"/>
        <c:crossesAt val="1"/>
        <c:crossBetween val="midCat"/>
        <c:dispUnits/>
        <c:majorUnit val="0.1"/>
        <c:minorUnit val="0.02"/>
      </c:valAx>
      <c:catAx>
        <c:axId val="9771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0833701"/>
        <c:crosses val="autoZero"/>
        <c:auto val="0"/>
        <c:lblOffset val="100"/>
        <c:tickLblSkip val="1"/>
        <c:noMultiLvlLbl val="0"/>
      </c:catAx>
      <c:valAx>
        <c:axId val="20833701"/>
        <c:scaling>
          <c:orientation val="minMax"/>
        </c:scaling>
        <c:axPos val="l"/>
        <c:delete val="1"/>
        <c:majorTickMark val="out"/>
        <c:minorTickMark val="none"/>
        <c:tickLblPos val="nextTo"/>
        <c:crossAx val="977139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P.73A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'P.73A'!$X$5:$X$24</c:f>
              <c:numCache/>
            </c:numRef>
          </c:cat>
          <c:val>
            <c:numRef>
              <c:f>'P.73A'!$Y$5:$Y$24</c:f>
              <c:numCache/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808191"/>
        <c:crossesAt val="261"/>
        <c:auto val="1"/>
        <c:lblOffset val="100"/>
        <c:tickLblSkip val="1"/>
        <c:noMultiLvlLbl val="0"/>
      </c:catAx>
      <c:valAx>
        <c:axId val="9808191"/>
        <c:scaling>
          <c:orientation val="minMax"/>
          <c:max val="266"/>
          <c:min val="2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3285582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P.73A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9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'P.73A'!$X$5:$X$24</c:f>
              <c:numCache/>
            </c:numRef>
          </c:cat>
          <c:val>
            <c:numRef>
              <c:f>'P.73A'!$Z$5:$Z$24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6265977"/>
        <c:crossesAt val="0"/>
        <c:auto val="1"/>
        <c:lblOffset val="100"/>
        <c:tickLblSkip val="1"/>
        <c:noMultiLvlLbl val="0"/>
      </c:catAx>
      <c:valAx>
        <c:axId val="562659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116485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2040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10">
      <selection activeCell="W23" sqref="W23"/>
    </sheetView>
  </sheetViews>
  <sheetFormatPr defaultColWidth="9.140625" defaultRowHeight="21.75"/>
  <cols>
    <col min="1" max="1" width="5.421875" style="1" customWidth="1"/>
    <col min="2" max="2" width="6.28125" style="6" customWidth="1"/>
    <col min="3" max="3" width="7.7109375" style="6" customWidth="1"/>
    <col min="4" max="4" width="6.57421875" style="11" customWidth="1"/>
    <col min="5" max="5" width="6.28125" style="1" customWidth="1"/>
    <col min="6" max="6" width="8.0039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6.57421875" style="11" customWidth="1"/>
    <col min="11" max="11" width="6.28125" style="6" customWidth="1"/>
    <col min="12" max="12" width="7.00390625" style="6" customWidth="1"/>
    <col min="13" max="13" width="6.57421875" style="11" customWidth="1"/>
    <col min="14" max="14" width="7.57421875" style="1" customWidth="1"/>
    <col min="15" max="15" width="6.421875" style="6" customWidth="1"/>
    <col min="16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6"/>
      <c r="N3" s="13"/>
      <c r="O3" s="13"/>
      <c r="P3" s="13"/>
      <c r="AL3" s="19"/>
      <c r="AM3" s="20"/>
    </row>
    <row r="4" spans="1:39" ht="22.5" customHeight="1">
      <c r="A4" s="21" t="s">
        <v>31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18.7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18.75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26</v>
      </c>
      <c r="R8" s="60" t="s">
        <v>27</v>
      </c>
      <c r="AL8" s="19"/>
      <c r="AM8" s="20"/>
    </row>
    <row r="9" spans="1:39" ht="18.75">
      <c r="A9" s="61">
        <v>2558</v>
      </c>
      <c r="B9" s="62">
        <v>261.116</v>
      </c>
      <c r="C9" s="111" t="s">
        <v>16</v>
      </c>
      <c r="D9" s="64">
        <v>42267</v>
      </c>
      <c r="E9" s="65">
        <v>260.927</v>
      </c>
      <c r="F9" s="114" t="s">
        <v>16</v>
      </c>
      <c r="G9" s="64">
        <v>42267</v>
      </c>
      <c r="H9" s="62">
        <v>257.596</v>
      </c>
      <c r="I9" s="63" t="s">
        <v>17</v>
      </c>
      <c r="J9" s="64">
        <v>42067</v>
      </c>
      <c r="K9" s="62">
        <v>257.596</v>
      </c>
      <c r="L9" s="63" t="s">
        <v>17</v>
      </c>
      <c r="M9" s="64">
        <v>42067</v>
      </c>
      <c r="N9" s="115" t="s">
        <v>17</v>
      </c>
      <c r="O9" s="67" t="s">
        <v>17</v>
      </c>
      <c r="P9" s="59"/>
      <c r="Q9" s="6">
        <f aca="true" t="shared" si="0" ref="Q9:Q17">B9-$Q$4</f>
        <v>3.4499999999999886</v>
      </c>
      <c r="R9" s="6">
        <f aca="true" t="shared" si="1" ref="R9:R17">H9-$Q$4</f>
        <v>-0.06999999999999318</v>
      </c>
      <c r="AL9" s="19"/>
      <c r="AM9" s="20"/>
    </row>
    <row r="10" spans="1:39" ht="18.75">
      <c r="A10" s="68">
        <v>2559</v>
      </c>
      <c r="B10" s="69">
        <v>263.076</v>
      </c>
      <c r="C10" s="112">
        <v>671.2</v>
      </c>
      <c r="D10" s="70">
        <v>42628</v>
      </c>
      <c r="E10" s="65">
        <v>262.918</v>
      </c>
      <c r="F10" s="114">
        <v>633.6</v>
      </c>
      <c r="G10" s="70">
        <v>42628</v>
      </c>
      <c r="H10" s="69">
        <v>257.596</v>
      </c>
      <c r="I10" s="66">
        <v>0</v>
      </c>
      <c r="J10" s="70">
        <v>42461</v>
      </c>
      <c r="K10" s="69">
        <v>257.596</v>
      </c>
      <c r="L10" s="66">
        <v>0</v>
      </c>
      <c r="M10" s="70">
        <v>42461</v>
      </c>
      <c r="N10" s="115">
        <v>2083.62</v>
      </c>
      <c r="O10" s="71">
        <f aca="true" t="shared" si="2" ref="O10:O17">N10*0.0317097</f>
        <v>66.070965114</v>
      </c>
      <c r="P10" s="59"/>
      <c r="Q10" s="6">
        <f t="shared" si="0"/>
        <v>5.410000000000025</v>
      </c>
      <c r="R10" s="6">
        <f t="shared" si="1"/>
        <v>-0.06999999999999318</v>
      </c>
      <c r="AL10" s="19"/>
      <c r="AM10" s="20"/>
    </row>
    <row r="11" spans="1:39" ht="18.75">
      <c r="A11" s="68">
        <v>2560</v>
      </c>
      <c r="B11" s="69">
        <v>263.146</v>
      </c>
      <c r="C11" s="112">
        <v>740.75</v>
      </c>
      <c r="D11" s="70">
        <v>43026</v>
      </c>
      <c r="E11" s="65">
        <v>262.946</v>
      </c>
      <c r="F11" s="114">
        <v>692</v>
      </c>
      <c r="G11" s="70">
        <v>43026</v>
      </c>
      <c r="H11" s="69">
        <v>257.796</v>
      </c>
      <c r="I11" s="66">
        <v>0.07</v>
      </c>
      <c r="J11" s="70">
        <v>42825</v>
      </c>
      <c r="K11" s="69">
        <v>257.84</v>
      </c>
      <c r="L11" s="66">
        <v>0.07</v>
      </c>
      <c r="M11" s="70">
        <v>42825</v>
      </c>
      <c r="N11" s="115">
        <v>3137.03</v>
      </c>
      <c r="O11" s="71">
        <f t="shared" si="2"/>
        <v>99.474280191</v>
      </c>
      <c r="P11" s="59"/>
      <c r="Q11" s="6">
        <f t="shared" si="0"/>
        <v>5.480000000000018</v>
      </c>
      <c r="R11" s="6">
        <f t="shared" si="1"/>
        <v>0.12999999999999545</v>
      </c>
      <c r="AL11" s="19"/>
      <c r="AM11" s="20"/>
    </row>
    <row r="12" spans="1:39" ht="18.75">
      <c r="A12" s="68">
        <v>2561</v>
      </c>
      <c r="B12" s="74">
        <v>263.696</v>
      </c>
      <c r="C12" s="113">
        <v>767.5</v>
      </c>
      <c r="D12" s="70">
        <v>43398</v>
      </c>
      <c r="E12" s="65">
        <v>263.391</v>
      </c>
      <c r="F12" s="114">
        <v>714.3</v>
      </c>
      <c r="G12" s="70">
        <v>43398</v>
      </c>
      <c r="H12" s="69">
        <v>257.766</v>
      </c>
      <c r="I12" s="66">
        <v>0.04</v>
      </c>
      <c r="J12" s="70">
        <v>241518</v>
      </c>
      <c r="K12" s="69">
        <v>257.766</v>
      </c>
      <c r="L12" s="66">
        <v>0.04</v>
      </c>
      <c r="M12" s="70">
        <v>241519</v>
      </c>
      <c r="N12" s="115">
        <v>1801.75</v>
      </c>
      <c r="O12" s="71">
        <f t="shared" si="2"/>
        <v>57.132951975</v>
      </c>
      <c r="P12" s="59"/>
      <c r="Q12" s="6">
        <f t="shared" si="0"/>
        <v>6.03000000000003</v>
      </c>
      <c r="R12" s="6">
        <f t="shared" si="1"/>
        <v>0.10000000000002274</v>
      </c>
      <c r="AL12" s="19"/>
      <c r="AM12" s="20"/>
    </row>
    <row r="13" spans="1:39" ht="18.75">
      <c r="A13" s="68">
        <v>2562</v>
      </c>
      <c r="B13" s="74">
        <v>261.626</v>
      </c>
      <c r="C13" s="113">
        <v>408.5</v>
      </c>
      <c r="D13" s="70">
        <v>43709</v>
      </c>
      <c r="E13" s="65">
        <v>261.509</v>
      </c>
      <c r="F13" s="114">
        <v>390.95</v>
      </c>
      <c r="G13" s="70">
        <v>43709</v>
      </c>
      <c r="H13" s="69">
        <v>257.72</v>
      </c>
      <c r="I13" s="66">
        <v>0.03</v>
      </c>
      <c r="J13" s="70">
        <v>242003</v>
      </c>
      <c r="K13" s="69">
        <v>257.72</v>
      </c>
      <c r="L13" s="66">
        <v>0.03</v>
      </c>
      <c r="M13" s="70">
        <v>242003</v>
      </c>
      <c r="N13" s="116">
        <v>848.67</v>
      </c>
      <c r="O13" s="71">
        <f t="shared" si="2"/>
        <v>26.911071098999997</v>
      </c>
      <c r="P13" s="59"/>
      <c r="Q13" s="6">
        <f t="shared" si="0"/>
        <v>3.9599999999999795</v>
      </c>
      <c r="R13" s="6">
        <f t="shared" si="1"/>
        <v>0.05400000000003047</v>
      </c>
      <c r="AL13" s="19"/>
      <c r="AM13" s="20"/>
    </row>
    <row r="14" spans="1:39" ht="18.75">
      <c r="A14" s="68">
        <v>2563</v>
      </c>
      <c r="B14" s="74">
        <v>261.336</v>
      </c>
      <c r="C14" s="113">
        <v>435.2</v>
      </c>
      <c r="D14" s="70">
        <v>44095</v>
      </c>
      <c r="E14" s="65">
        <v>261.08</v>
      </c>
      <c r="F14" s="114">
        <v>388.4</v>
      </c>
      <c r="G14" s="70">
        <v>44049</v>
      </c>
      <c r="H14" s="69">
        <v>257.316</v>
      </c>
      <c r="I14" s="66">
        <v>0</v>
      </c>
      <c r="J14" s="70">
        <v>242339</v>
      </c>
      <c r="K14" s="69">
        <v>257.316</v>
      </c>
      <c r="L14" s="66">
        <v>0</v>
      </c>
      <c r="M14" s="70">
        <v>242339</v>
      </c>
      <c r="N14" s="126">
        <v>1207.78</v>
      </c>
      <c r="O14" s="71">
        <f t="shared" si="2"/>
        <v>38.298341466</v>
      </c>
      <c r="P14" s="59"/>
      <c r="Q14" s="6">
        <f t="shared" si="0"/>
        <v>3.670000000000016</v>
      </c>
      <c r="R14" s="6">
        <f t="shared" si="1"/>
        <v>-0.35000000000002274</v>
      </c>
      <c r="AL14" s="19"/>
      <c r="AM14" s="20"/>
    </row>
    <row r="15" spans="1:39" ht="18.75">
      <c r="A15" s="68">
        <v>2564</v>
      </c>
      <c r="B15" s="74">
        <v>262.766</v>
      </c>
      <c r="C15" s="113">
        <v>737.1</v>
      </c>
      <c r="D15" s="70">
        <v>44466</v>
      </c>
      <c r="E15" s="65">
        <v>262.48</v>
      </c>
      <c r="F15" s="114">
        <v>671</v>
      </c>
      <c r="G15" s="70">
        <v>44466</v>
      </c>
      <c r="H15" s="69">
        <v>257.256</v>
      </c>
      <c r="I15" s="66">
        <v>0.12</v>
      </c>
      <c r="J15" s="70">
        <v>242977</v>
      </c>
      <c r="K15" s="69">
        <v>257.266</v>
      </c>
      <c r="L15" s="66">
        <v>0.14</v>
      </c>
      <c r="M15" s="70">
        <v>242978</v>
      </c>
      <c r="N15" s="126">
        <v>1720.44</v>
      </c>
      <c r="O15" s="71">
        <f t="shared" si="2"/>
        <v>54.554636268</v>
      </c>
      <c r="P15" s="59"/>
      <c r="Q15" s="6">
        <f t="shared" si="0"/>
        <v>5.100000000000023</v>
      </c>
      <c r="R15" s="6">
        <f t="shared" si="1"/>
        <v>-0.410000000000025</v>
      </c>
      <c r="AL15" s="19"/>
      <c r="AM15" s="20"/>
    </row>
    <row r="16" spans="1:39" ht="18.75">
      <c r="A16" s="68">
        <v>2565</v>
      </c>
      <c r="B16" s="74">
        <v>265.916</v>
      </c>
      <c r="C16" s="113">
        <v>1451.2</v>
      </c>
      <c r="D16" s="70">
        <v>44838</v>
      </c>
      <c r="E16" s="65">
        <v>265.798</v>
      </c>
      <c r="F16" s="114">
        <v>1420</v>
      </c>
      <c r="G16" s="70">
        <v>44838</v>
      </c>
      <c r="H16" s="69">
        <v>257.206</v>
      </c>
      <c r="I16" s="66">
        <v>0.14</v>
      </c>
      <c r="J16" s="70">
        <v>243314</v>
      </c>
      <c r="K16" s="69">
        <v>257.27</v>
      </c>
      <c r="L16" s="66">
        <v>0.98</v>
      </c>
      <c r="M16" s="70">
        <v>242979</v>
      </c>
      <c r="N16" s="126">
        <v>4336.68</v>
      </c>
      <c r="O16" s="71">
        <f t="shared" si="2"/>
        <v>137.514821796</v>
      </c>
      <c r="P16" s="59"/>
      <c r="Q16" s="127">
        <f t="shared" si="0"/>
        <v>8.25</v>
      </c>
      <c r="R16" s="6">
        <f t="shared" si="1"/>
        <v>-0.45999999999997954</v>
      </c>
      <c r="AL16" s="19"/>
      <c r="AM16" s="20"/>
    </row>
    <row r="17" spans="1:39" ht="18.75">
      <c r="A17" s="68">
        <v>2566</v>
      </c>
      <c r="B17" s="74">
        <v>264.106</v>
      </c>
      <c r="C17" s="113">
        <v>1003</v>
      </c>
      <c r="D17" s="70">
        <v>45200</v>
      </c>
      <c r="E17" s="65">
        <v>263.846</v>
      </c>
      <c r="F17" s="114">
        <v>942.5</v>
      </c>
      <c r="G17" s="70">
        <v>45200</v>
      </c>
      <c r="H17" s="69">
        <v>257.066</v>
      </c>
      <c r="I17" s="66">
        <v>0.21</v>
      </c>
      <c r="J17" s="70">
        <v>243699</v>
      </c>
      <c r="K17" s="69">
        <v>257.09</v>
      </c>
      <c r="L17" s="66">
        <v>0.27</v>
      </c>
      <c r="M17" s="70">
        <v>243699</v>
      </c>
      <c r="N17" s="126">
        <v>2788.14</v>
      </c>
      <c r="O17" s="71">
        <f t="shared" si="2"/>
        <v>88.411082958</v>
      </c>
      <c r="P17" s="59"/>
      <c r="Q17" s="6">
        <f t="shared" si="0"/>
        <v>6.439999999999998</v>
      </c>
      <c r="R17" s="6">
        <f t="shared" si="1"/>
        <v>-0.6000000000000227</v>
      </c>
      <c r="AL17" s="19"/>
      <c r="AM17" s="20"/>
    </row>
    <row r="18" spans="1:39" ht="18.75">
      <c r="A18" s="68"/>
      <c r="B18" s="74"/>
      <c r="C18" s="113"/>
      <c r="D18" s="70"/>
      <c r="E18" s="65"/>
      <c r="F18" s="114"/>
      <c r="G18" s="72"/>
      <c r="H18" s="69"/>
      <c r="I18" s="66"/>
      <c r="J18" s="70"/>
      <c r="K18" s="69"/>
      <c r="L18" s="66"/>
      <c r="M18" s="70"/>
      <c r="N18" s="126"/>
      <c r="O18" s="71"/>
      <c r="P18" s="59"/>
      <c r="Q18" s="6"/>
      <c r="R18" s="6"/>
      <c r="AL18" s="19"/>
      <c r="AM18" s="20"/>
    </row>
    <row r="19" spans="1:39" ht="18.75">
      <c r="A19" s="68"/>
      <c r="B19" s="69"/>
      <c r="C19" s="112"/>
      <c r="D19" s="70"/>
      <c r="E19" s="65"/>
      <c r="F19" s="114"/>
      <c r="G19" s="72"/>
      <c r="H19" s="69"/>
      <c r="I19" s="66"/>
      <c r="J19" s="70"/>
      <c r="K19" s="69"/>
      <c r="L19" s="66"/>
      <c r="M19" s="70"/>
      <c r="N19" s="115"/>
      <c r="O19" s="73"/>
      <c r="P19" s="59"/>
      <c r="Q19" s="6"/>
      <c r="R19" s="6"/>
      <c r="AL19" s="19"/>
      <c r="AM19" s="20"/>
    </row>
    <row r="20" spans="1:16" ht="18.75">
      <c r="A20" s="117" t="s">
        <v>2</v>
      </c>
      <c r="B20" s="69">
        <f>MAX(B9:B19)</f>
        <v>265.916</v>
      </c>
      <c r="C20" s="114">
        <f>MAX(C10:C19)</f>
        <v>1451.2</v>
      </c>
      <c r="D20" s="70">
        <v>241353</v>
      </c>
      <c r="E20" s="65">
        <f>MAX(E9:E19)</f>
        <v>265.798</v>
      </c>
      <c r="F20" s="114">
        <f>MAX(F10:F19)</f>
        <v>1420</v>
      </c>
      <c r="G20" s="70">
        <v>241353</v>
      </c>
      <c r="H20" s="69">
        <f>MAX(H9:H19)</f>
        <v>257.796</v>
      </c>
      <c r="I20" s="66">
        <f>MAX(I10:I19)</f>
        <v>0.21</v>
      </c>
      <c r="J20" s="70">
        <v>241152</v>
      </c>
      <c r="K20" s="69">
        <f>MAX(K9:K19)</f>
        <v>257.84</v>
      </c>
      <c r="L20" s="66">
        <f>MAX(L10:L19)</f>
        <v>0.98</v>
      </c>
      <c r="M20" s="70">
        <v>241152</v>
      </c>
      <c r="N20" s="115">
        <f>MAX(N10:N19)</f>
        <v>4336.68</v>
      </c>
      <c r="O20" s="73">
        <f>MAX(O10:O19)</f>
        <v>137.514821796</v>
      </c>
      <c r="P20" s="59"/>
    </row>
    <row r="21" spans="1:16" ht="22.5" customHeight="1">
      <c r="A21" s="117" t="s">
        <v>12</v>
      </c>
      <c r="B21" s="69">
        <f>AVERAGE(B9:B19)</f>
        <v>262.97600000000006</v>
      </c>
      <c r="C21" s="114">
        <f>AVERAGE(C10:C19)</f>
        <v>776.80625</v>
      </c>
      <c r="D21" s="118"/>
      <c r="E21" s="65">
        <f>AVERAGE(E9:E19)</f>
        <v>262.7661111111111</v>
      </c>
      <c r="F21" s="114">
        <f>AVERAGE(F10:F19)</f>
        <v>731.59375</v>
      </c>
      <c r="G21" s="75"/>
      <c r="H21" s="69">
        <f>AVERAGE(H9:H19)</f>
        <v>257.4797777777778</v>
      </c>
      <c r="I21" s="66">
        <f>AVERAGE(I10:I19)</f>
        <v>0.07625</v>
      </c>
      <c r="J21" s="76"/>
      <c r="K21" s="69">
        <f>AVERAGE(K9:K19)</f>
        <v>257.49555555555554</v>
      </c>
      <c r="L21" s="66">
        <f>AVERAGE(L10:L19)</f>
        <v>0.19125</v>
      </c>
      <c r="M21" s="76"/>
      <c r="N21" s="115">
        <f>AVERAGE(N10:N19)</f>
        <v>2240.51375</v>
      </c>
      <c r="O21" s="73">
        <f>AVERAGE(O10:O19)</f>
        <v>71.04601885837499</v>
      </c>
      <c r="P21" s="77"/>
    </row>
    <row r="22" spans="1:16" ht="22.5" customHeight="1">
      <c r="A22" s="117" t="s">
        <v>3</v>
      </c>
      <c r="B22" s="69">
        <f>MIN(B9:B19)</f>
        <v>261.116</v>
      </c>
      <c r="C22" s="114">
        <f>MIN(C10:C19)</f>
        <v>408.5</v>
      </c>
      <c r="D22" s="125">
        <v>240954</v>
      </c>
      <c r="E22" s="65">
        <f>MIN(E9:E19)</f>
        <v>260.927</v>
      </c>
      <c r="F22" s="114">
        <f>MIN(F10:F19)</f>
        <v>388.4</v>
      </c>
      <c r="G22" s="70">
        <v>240954</v>
      </c>
      <c r="H22" s="69">
        <f>MIN(H9:H19)</f>
        <v>257.066</v>
      </c>
      <c r="I22" s="66">
        <f>MIN(I10:I19)</f>
        <v>0</v>
      </c>
      <c r="J22" s="70">
        <v>240787</v>
      </c>
      <c r="K22" s="69">
        <f>MIN(K9:K19)</f>
        <v>257.09</v>
      </c>
      <c r="L22" s="66">
        <f>MIN(L10:L19)</f>
        <v>0</v>
      </c>
      <c r="M22" s="70">
        <v>240787</v>
      </c>
      <c r="N22" s="115">
        <f>MIN(N10:N19)</f>
        <v>848.67</v>
      </c>
      <c r="O22" s="73">
        <f>MIN(O10:O19)</f>
        <v>26.911071098999997</v>
      </c>
      <c r="P22" s="77"/>
    </row>
    <row r="23" spans="1:16" ht="22.5" customHeight="1">
      <c r="A23" s="121" t="s">
        <v>30</v>
      </c>
      <c r="B23" s="120"/>
      <c r="C23" s="120"/>
      <c r="E23" s="120"/>
      <c r="F23" s="120"/>
      <c r="G23" s="122"/>
      <c r="H23" s="119"/>
      <c r="I23" s="120"/>
      <c r="J23" s="122"/>
      <c r="K23" s="120"/>
      <c r="L23" s="120"/>
      <c r="M23" s="122"/>
      <c r="N23" s="120"/>
      <c r="O23" s="120"/>
      <c r="P23" s="77"/>
    </row>
    <row r="24" spans="1:16" ht="18" customHeight="1">
      <c r="A24" s="123"/>
      <c r="B24" s="77" t="s">
        <v>32</v>
      </c>
      <c r="C24" s="77"/>
      <c r="D24" s="124"/>
      <c r="F24" s="77"/>
      <c r="G24" s="124"/>
      <c r="H24" s="123"/>
      <c r="I24" s="77"/>
      <c r="J24" s="124"/>
      <c r="K24" s="77"/>
      <c r="L24" s="77"/>
      <c r="M24" s="124"/>
      <c r="N24" s="77"/>
      <c r="O24" s="77"/>
      <c r="P24" s="77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1">
      <selection activeCell="AF52" sqref="AF52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78">
        <v>257.666</v>
      </c>
      <c r="AC2" s="5" t="s">
        <v>22</v>
      </c>
    </row>
    <row r="3" spans="24:28" ht="18.75">
      <c r="X3" s="129" t="s">
        <v>18</v>
      </c>
      <c r="Y3" s="79" t="s">
        <v>19</v>
      </c>
      <c r="Z3" s="80" t="s">
        <v>23</v>
      </c>
      <c r="AA3" s="79" t="s">
        <v>21</v>
      </c>
      <c r="AB3" s="80" t="s">
        <v>25</v>
      </c>
    </row>
    <row r="4" spans="24:28" ht="18.75">
      <c r="X4" s="130"/>
      <c r="Y4" s="81" t="s">
        <v>20</v>
      </c>
      <c r="Z4" s="82" t="s">
        <v>24</v>
      </c>
      <c r="AA4" s="81" t="s">
        <v>20</v>
      </c>
      <c r="AB4" s="82" t="s">
        <v>24</v>
      </c>
    </row>
    <row r="5" spans="24:28" ht="18.75">
      <c r="X5" s="83">
        <v>2558</v>
      </c>
      <c r="Y5" s="84">
        <v>261.12</v>
      </c>
      <c r="Z5" s="85" t="s">
        <v>17</v>
      </c>
      <c r="AA5" s="86"/>
      <c r="AB5" s="87"/>
    </row>
    <row r="6" spans="24:28" ht="18.75">
      <c r="X6" s="83">
        <v>2559</v>
      </c>
      <c r="Y6" s="88">
        <v>263.08</v>
      </c>
      <c r="Z6" s="89">
        <v>671.2</v>
      </c>
      <c r="AA6" s="90"/>
      <c r="AB6" s="91"/>
    </row>
    <row r="7" spans="24:28" ht="18.75">
      <c r="X7" s="83">
        <v>2560</v>
      </c>
      <c r="Y7" s="88">
        <v>263.15</v>
      </c>
      <c r="Z7" s="89">
        <v>740.75</v>
      </c>
      <c r="AA7" s="90"/>
      <c r="AB7" s="92"/>
    </row>
    <row r="8" spans="24:28" ht="18.75">
      <c r="X8" s="83">
        <v>2561</v>
      </c>
      <c r="Y8" s="88">
        <v>263.7</v>
      </c>
      <c r="Z8" s="89">
        <v>767.5</v>
      </c>
      <c r="AA8" s="90"/>
      <c r="AB8" s="92"/>
    </row>
    <row r="9" spans="24:28" ht="18.75">
      <c r="X9" s="83">
        <v>2562</v>
      </c>
      <c r="Y9" s="88">
        <v>261.63</v>
      </c>
      <c r="Z9" s="89">
        <v>408.5</v>
      </c>
      <c r="AA9" s="90"/>
      <c r="AB9" s="92"/>
    </row>
    <row r="10" spans="24:28" ht="18.75">
      <c r="X10" s="83">
        <v>2563</v>
      </c>
      <c r="Y10" s="88">
        <v>261.34</v>
      </c>
      <c r="Z10" s="89">
        <v>435.2</v>
      </c>
      <c r="AA10" s="90"/>
      <c r="AB10" s="92"/>
    </row>
    <row r="11" spans="24:28" ht="18.75">
      <c r="X11" s="83">
        <v>2564</v>
      </c>
      <c r="Y11" s="88">
        <v>262.77</v>
      </c>
      <c r="Z11" s="89">
        <v>737.1</v>
      </c>
      <c r="AA11" s="90"/>
      <c r="AB11" s="92"/>
    </row>
    <row r="12" spans="24:28" ht="18.75">
      <c r="X12" s="83">
        <v>2565</v>
      </c>
      <c r="Y12" s="88">
        <v>265.92</v>
      </c>
      <c r="Z12" s="128">
        <v>1451.2</v>
      </c>
      <c r="AA12" s="90"/>
      <c r="AB12" s="92"/>
    </row>
    <row r="13" spans="24:28" ht="18.75">
      <c r="X13" s="83">
        <v>2566</v>
      </c>
      <c r="Y13" s="88">
        <v>264.11</v>
      </c>
      <c r="Z13" s="128">
        <v>1003</v>
      </c>
      <c r="AA13" s="90"/>
      <c r="AB13" s="92"/>
    </row>
    <row r="14" spans="24:28" ht="18.75">
      <c r="X14" s="83">
        <v>2567</v>
      </c>
      <c r="Y14" s="88"/>
      <c r="Z14" s="89"/>
      <c r="AA14" s="90"/>
      <c r="AB14" s="92"/>
    </row>
    <row r="15" spans="24:28" ht="18.75">
      <c r="X15" s="83">
        <v>2568</v>
      </c>
      <c r="Y15" s="88"/>
      <c r="Z15" s="89"/>
      <c r="AA15" s="90"/>
      <c r="AB15" s="92"/>
    </row>
    <row r="16" spans="24:28" ht="18.75">
      <c r="X16" s="83">
        <v>2569</v>
      </c>
      <c r="Y16" s="88"/>
      <c r="Z16" s="89"/>
      <c r="AA16" s="90"/>
      <c r="AB16" s="92"/>
    </row>
    <row r="17" spans="24:28" ht="18.75">
      <c r="X17" s="83">
        <v>2570</v>
      </c>
      <c r="Y17" s="93"/>
      <c r="Z17" s="94"/>
      <c r="AA17" s="90"/>
      <c r="AB17" s="92"/>
    </row>
    <row r="18" spans="24:28" ht="18.75">
      <c r="X18" s="83">
        <v>2571</v>
      </c>
      <c r="Y18" s="88"/>
      <c r="Z18" s="89"/>
      <c r="AA18" s="90"/>
      <c r="AB18" s="92"/>
    </row>
    <row r="19" spans="24:28" ht="18.75">
      <c r="X19" s="83">
        <v>2572</v>
      </c>
      <c r="Y19" s="88"/>
      <c r="Z19" s="89"/>
      <c r="AA19" s="90"/>
      <c r="AB19" s="92"/>
    </row>
    <row r="20" spans="24:28" ht="18.75">
      <c r="X20" s="83">
        <v>2573</v>
      </c>
      <c r="Y20" s="95"/>
      <c r="Z20" s="89"/>
      <c r="AA20" s="90"/>
      <c r="AB20" s="92"/>
    </row>
    <row r="21" spans="24:28" ht="18.75">
      <c r="X21" s="83">
        <v>2574</v>
      </c>
      <c r="Y21" s="95"/>
      <c r="Z21" s="89"/>
      <c r="AA21" s="90"/>
      <c r="AB21" s="92"/>
    </row>
    <row r="22" spans="24:28" ht="18.75">
      <c r="X22" s="83">
        <v>2575</v>
      </c>
      <c r="Y22" s="95"/>
      <c r="Z22" s="96"/>
      <c r="AA22" s="90"/>
      <c r="AB22" s="92"/>
    </row>
    <row r="23" spans="24:28" ht="18.75">
      <c r="X23" s="83">
        <v>2576</v>
      </c>
      <c r="Y23" s="90"/>
      <c r="Z23" s="97"/>
      <c r="AA23" s="90"/>
      <c r="AB23" s="92"/>
    </row>
    <row r="24" spans="24:28" ht="18.75">
      <c r="X24" s="83">
        <v>2577</v>
      </c>
      <c r="Y24" s="90"/>
      <c r="Z24" s="97"/>
      <c r="AA24" s="90"/>
      <c r="AB24" s="92"/>
    </row>
    <row r="25" spans="24:28" ht="18.75">
      <c r="X25" s="83">
        <v>2578</v>
      </c>
      <c r="Y25" s="90"/>
      <c r="Z25" s="97"/>
      <c r="AA25" s="90"/>
      <c r="AB25" s="92"/>
    </row>
    <row r="26" spans="24:28" ht="18.75">
      <c r="X26" s="83"/>
      <c r="Y26" s="90"/>
      <c r="Z26" s="97"/>
      <c r="AA26" s="90"/>
      <c r="AB26" s="92"/>
    </row>
    <row r="27" spans="24:28" ht="18.75">
      <c r="X27" s="83"/>
      <c r="Y27" s="90"/>
      <c r="Z27" s="97"/>
      <c r="AA27" s="90"/>
      <c r="AB27" s="92"/>
    </row>
    <row r="28" spans="24:28" ht="18.75">
      <c r="X28" s="83"/>
      <c r="Y28" s="90"/>
      <c r="Z28" s="97"/>
      <c r="AA28" s="90"/>
      <c r="AB28" s="92"/>
    </row>
    <row r="29" spans="24:28" ht="18.75">
      <c r="X29" s="83"/>
      <c r="Y29" s="90"/>
      <c r="Z29" s="97"/>
      <c r="AA29" s="90"/>
      <c r="AB29" s="92"/>
    </row>
    <row r="30" spans="24:28" ht="18.75">
      <c r="X30" s="83"/>
      <c r="Y30" s="90"/>
      <c r="Z30" s="97"/>
      <c r="AA30" s="90"/>
      <c r="AB30" s="92"/>
    </row>
    <row r="31" spans="24:28" ht="18.75">
      <c r="X31" s="83"/>
      <c r="Y31" s="90"/>
      <c r="Z31" s="97"/>
      <c r="AA31" s="90"/>
      <c r="AB31" s="92"/>
    </row>
    <row r="32" spans="24:28" ht="18.75">
      <c r="X32" s="83"/>
      <c r="Y32" s="90"/>
      <c r="Z32" s="97"/>
      <c r="AA32" s="90"/>
      <c r="AB32" s="92"/>
    </row>
    <row r="33" spans="24:28" ht="18.75">
      <c r="X33" s="83"/>
      <c r="Y33" s="90"/>
      <c r="Z33" s="97"/>
      <c r="AA33" s="90"/>
      <c r="AB33" s="92"/>
    </row>
    <row r="34" spans="24:28" ht="18.75">
      <c r="X34" s="83"/>
      <c r="Y34" s="90"/>
      <c r="Z34" s="97"/>
      <c r="AA34" s="90"/>
      <c r="AB34" s="92"/>
    </row>
    <row r="35" spans="24:28" ht="18.75">
      <c r="X35" s="83"/>
      <c r="Y35" s="90"/>
      <c r="Z35" s="97"/>
      <c r="AA35" s="90"/>
      <c r="AB35" s="92"/>
    </row>
    <row r="36" spans="24:28" ht="18.75">
      <c r="X36" s="83"/>
      <c r="Y36" s="90"/>
      <c r="Z36" s="97"/>
      <c r="AA36" s="90"/>
      <c r="AB36" s="92"/>
    </row>
    <row r="37" spans="24:28" ht="18.75">
      <c r="X37" s="83"/>
      <c r="Y37" s="90"/>
      <c r="Z37" s="97"/>
      <c r="AA37" s="90"/>
      <c r="AB37" s="92"/>
    </row>
    <row r="38" spans="24:28" ht="18.75">
      <c r="X38" s="83"/>
      <c r="Y38" s="90"/>
      <c r="Z38" s="97"/>
      <c r="AA38" s="90"/>
      <c r="AB38" s="92"/>
    </row>
    <row r="39" spans="24:28" ht="18.75">
      <c r="X39" s="83"/>
      <c r="Y39" s="90"/>
      <c r="Z39" s="97"/>
      <c r="AA39" s="90"/>
      <c r="AB39" s="92"/>
    </row>
    <row r="40" spans="24:28" ht="18.75">
      <c r="X40" s="83"/>
      <c r="Y40" s="90"/>
      <c r="Z40" s="97"/>
      <c r="AA40" s="90"/>
      <c r="AB40" s="92"/>
    </row>
    <row r="41" spans="24:28" ht="18.75">
      <c r="X41" s="83"/>
      <c r="Y41" s="90"/>
      <c r="Z41" s="97"/>
      <c r="AA41" s="90"/>
      <c r="AB41" s="92"/>
    </row>
    <row r="42" spans="24:28" ht="18.75">
      <c r="X42" s="83"/>
      <c r="Y42" s="90"/>
      <c r="Z42" s="97"/>
      <c r="AA42" s="90"/>
      <c r="AB42" s="92"/>
    </row>
    <row r="43" spans="24:28" ht="18.75">
      <c r="X43" s="83"/>
      <c r="Y43" s="90"/>
      <c r="Z43" s="97"/>
      <c r="AA43" s="90"/>
      <c r="AB43" s="92"/>
    </row>
    <row r="44" spans="24:28" ht="18.75">
      <c r="X44" s="83"/>
      <c r="Y44" s="90"/>
      <c r="Z44" s="97"/>
      <c r="AA44" s="90"/>
      <c r="AB44" s="92"/>
    </row>
    <row r="45" spans="24:28" ht="18.75">
      <c r="X45" s="83"/>
      <c r="Y45" s="90"/>
      <c r="Z45" s="97"/>
      <c r="AA45" s="90"/>
      <c r="AB45" s="92"/>
    </row>
    <row r="46" spans="24:28" ht="18.75">
      <c r="X46" s="83"/>
      <c r="Y46" s="90"/>
      <c r="Z46" s="97"/>
      <c r="AA46" s="90"/>
      <c r="AB46" s="92"/>
    </row>
    <row r="47" spans="24:28" ht="18.75">
      <c r="X47" s="83"/>
      <c r="Y47" s="90"/>
      <c r="Z47" s="97"/>
      <c r="AA47" s="90"/>
      <c r="AB47" s="92"/>
    </row>
    <row r="48" spans="24:28" ht="18.75">
      <c r="X48" s="83"/>
      <c r="Y48" s="90"/>
      <c r="Z48" s="97"/>
      <c r="AA48" s="90"/>
      <c r="AB48" s="92"/>
    </row>
    <row r="49" spans="24:28" ht="18.75">
      <c r="X49" s="83"/>
      <c r="Y49" s="90"/>
      <c r="Z49" s="97"/>
      <c r="AA49" s="90"/>
      <c r="AB49" s="92"/>
    </row>
    <row r="50" spans="24:28" ht="18.75">
      <c r="X50" s="83"/>
      <c r="Y50" s="90"/>
      <c r="Z50" s="97"/>
      <c r="AA50" s="90"/>
      <c r="AB50" s="92"/>
    </row>
    <row r="51" spans="24:28" ht="18.75">
      <c r="X51" s="83"/>
      <c r="Y51" s="90"/>
      <c r="Z51" s="97"/>
      <c r="AA51" s="90"/>
      <c r="AB51" s="92"/>
    </row>
    <row r="52" spans="24:28" ht="18.75">
      <c r="X52" s="83"/>
      <c r="Y52" s="90"/>
      <c r="Z52" s="97"/>
      <c r="AA52" s="90"/>
      <c r="AB52" s="92"/>
    </row>
    <row r="53" spans="24:28" ht="18.75">
      <c r="X53" s="83"/>
      <c r="Y53" s="90"/>
      <c r="Z53" s="97"/>
      <c r="AA53" s="90"/>
      <c r="AB53" s="92"/>
    </row>
    <row r="54" spans="24:28" ht="18.75">
      <c r="X54" s="83"/>
      <c r="Y54" s="90"/>
      <c r="Z54" s="97"/>
      <c r="AA54" s="90"/>
      <c r="AB54" s="92"/>
    </row>
    <row r="55" spans="24:28" ht="18.75">
      <c r="X55" s="83"/>
      <c r="Y55" s="90"/>
      <c r="Z55" s="97"/>
      <c r="AA55" s="90"/>
      <c r="AB55" s="92"/>
    </row>
    <row r="56" spans="24:28" ht="18.75">
      <c r="X56" s="83"/>
      <c r="Y56" s="90"/>
      <c r="Z56" s="97"/>
      <c r="AA56" s="90"/>
      <c r="AB56" s="92"/>
    </row>
    <row r="57" spans="24:28" ht="18.75">
      <c r="X57" s="83"/>
      <c r="Y57" s="90"/>
      <c r="Z57" s="97"/>
      <c r="AA57" s="90"/>
      <c r="AB57" s="92"/>
    </row>
    <row r="58" spans="24:28" ht="18.75">
      <c r="X58" s="83"/>
      <c r="Y58" s="90"/>
      <c r="Z58" s="97"/>
      <c r="AA58" s="90"/>
      <c r="AB58" s="92"/>
    </row>
    <row r="59" spans="24:28" ht="18.75">
      <c r="X59" s="83"/>
      <c r="Y59" s="90"/>
      <c r="Z59" s="97"/>
      <c r="AA59" s="90"/>
      <c r="AB59" s="92"/>
    </row>
    <row r="60" spans="24:28" ht="18.75">
      <c r="X60" s="83"/>
      <c r="Y60" s="90"/>
      <c r="Z60" s="97"/>
      <c r="AA60" s="90"/>
      <c r="AB60" s="92"/>
    </row>
    <row r="61" spans="24:28" ht="18.75">
      <c r="X61" s="83"/>
      <c r="Y61" s="90"/>
      <c r="Z61" s="97"/>
      <c r="AA61" s="90"/>
      <c r="AB61" s="92"/>
    </row>
    <row r="62" spans="24:28" ht="18.75">
      <c r="X62" s="83"/>
      <c r="Y62" s="90"/>
      <c r="Z62" s="97"/>
      <c r="AA62" s="90"/>
      <c r="AB62" s="92"/>
    </row>
    <row r="63" spans="24:28" ht="18.75">
      <c r="X63" s="83"/>
      <c r="Y63" s="90"/>
      <c r="Z63" s="97"/>
      <c r="AA63" s="90"/>
      <c r="AB63" s="92"/>
    </row>
    <row r="64" spans="24:28" ht="18.75">
      <c r="X64" s="83"/>
      <c r="Y64" s="90"/>
      <c r="Z64" s="97"/>
      <c r="AA64" s="90"/>
      <c r="AB64" s="92"/>
    </row>
    <row r="65" spans="24:28" ht="18.75">
      <c r="X65" s="83"/>
      <c r="Y65" s="90"/>
      <c r="Z65" s="97"/>
      <c r="AA65" s="90"/>
      <c r="AB65" s="92"/>
    </row>
    <row r="66" spans="24:28" ht="18.75">
      <c r="X66" s="83"/>
      <c r="Y66" s="90"/>
      <c r="Z66" s="97"/>
      <c r="AA66" s="90"/>
      <c r="AB66" s="92"/>
    </row>
    <row r="67" spans="24:28" ht="18.75">
      <c r="X67" s="83"/>
      <c r="Y67" s="90"/>
      <c r="Z67" s="97"/>
      <c r="AA67" s="90"/>
      <c r="AB67" s="92"/>
    </row>
    <row r="68" spans="24:28" ht="18.75">
      <c r="X68" s="83"/>
      <c r="Y68" s="90"/>
      <c r="Z68" s="97"/>
      <c r="AA68" s="90"/>
      <c r="AB68" s="92"/>
    </row>
    <row r="69" spans="24:28" ht="18.75">
      <c r="X69" s="83"/>
      <c r="Y69" s="90"/>
      <c r="Z69" s="97"/>
      <c r="AA69" s="90"/>
      <c r="AB69" s="92"/>
    </row>
    <row r="70" spans="24:28" ht="18.75">
      <c r="X70" s="83"/>
      <c r="Y70" s="90"/>
      <c r="Z70" s="97"/>
      <c r="AA70" s="90"/>
      <c r="AB70" s="92"/>
    </row>
    <row r="71" spans="24:28" ht="18.75">
      <c r="X71" s="83"/>
      <c r="Y71" s="90"/>
      <c r="Z71" s="97"/>
      <c r="AA71" s="90"/>
      <c r="AB71" s="92"/>
    </row>
    <row r="72" spans="24:28" ht="18.75">
      <c r="X72" s="83"/>
      <c r="Y72" s="90"/>
      <c r="Z72" s="97"/>
      <c r="AA72" s="90"/>
      <c r="AB72" s="92"/>
    </row>
    <row r="73" spans="24:28" ht="18.75">
      <c r="X73" s="83"/>
      <c r="Y73" s="90"/>
      <c r="Z73" s="97"/>
      <c r="AA73" s="90"/>
      <c r="AB73" s="92"/>
    </row>
    <row r="74" spans="24:28" ht="18.75">
      <c r="X74" s="83"/>
      <c r="Y74" s="90"/>
      <c r="Z74" s="97"/>
      <c r="AA74" s="90"/>
      <c r="AB74" s="92"/>
    </row>
    <row r="75" spans="24:28" ht="18.75">
      <c r="X75" s="83"/>
      <c r="Y75" s="90"/>
      <c r="Z75" s="97"/>
      <c r="AA75" s="90"/>
      <c r="AB75" s="92"/>
    </row>
    <row r="76" spans="24:28" ht="18.75">
      <c r="X76" s="98"/>
      <c r="Y76" s="90"/>
      <c r="Z76" s="97"/>
      <c r="AA76" s="90"/>
      <c r="AB76" s="92"/>
    </row>
    <row r="77" spans="24:28" ht="18.75">
      <c r="X77" s="98"/>
      <c r="Y77" s="90"/>
      <c r="Z77" s="97"/>
      <c r="AA77" s="90"/>
      <c r="AB77" s="92"/>
    </row>
    <row r="78" spans="24:28" ht="18.75">
      <c r="X78" s="83"/>
      <c r="Y78" s="90"/>
      <c r="Z78" s="97"/>
      <c r="AA78" s="90"/>
      <c r="AB78" s="92"/>
    </row>
    <row r="79" spans="24:28" ht="18.75">
      <c r="X79" s="83"/>
      <c r="Y79" s="90"/>
      <c r="Z79" s="97"/>
      <c r="AA79" s="90"/>
      <c r="AB79" s="92"/>
    </row>
    <row r="80" spans="24:28" ht="18.75">
      <c r="X80" s="83"/>
      <c r="Y80" s="90"/>
      <c r="Z80" s="97"/>
      <c r="AA80" s="90"/>
      <c r="AB80" s="92"/>
    </row>
    <row r="81" spans="24:28" ht="18.75">
      <c r="X81" s="83"/>
      <c r="Y81" s="90"/>
      <c r="Z81" s="97"/>
      <c r="AA81" s="90"/>
      <c r="AB81" s="92"/>
    </row>
    <row r="82" spans="24:29" ht="18.75">
      <c r="X82" s="83"/>
      <c r="Y82" s="84"/>
      <c r="Z82" s="85"/>
      <c r="AA82" s="90"/>
      <c r="AB82" s="92"/>
      <c r="AC82" s="99"/>
    </row>
    <row r="83" spans="24:29" ht="18.75">
      <c r="X83" s="83"/>
      <c r="Y83" s="84"/>
      <c r="Z83" s="85"/>
      <c r="AA83" s="90"/>
      <c r="AB83" s="92"/>
      <c r="AC83" s="99"/>
    </row>
    <row r="84" spans="24:29" ht="18.75">
      <c r="X84" s="83"/>
      <c r="Y84" s="84"/>
      <c r="Z84" s="85"/>
      <c r="AA84" s="90"/>
      <c r="AB84" s="92"/>
      <c r="AC84" s="99"/>
    </row>
    <row r="85" spans="24:29" ht="18.75">
      <c r="X85" s="83"/>
      <c r="Y85" s="84"/>
      <c r="Z85" s="85"/>
      <c r="AA85" s="90"/>
      <c r="AB85" s="92"/>
      <c r="AC85" s="99"/>
    </row>
    <row r="86" spans="24:29" ht="18.75">
      <c r="X86" s="83"/>
      <c r="Y86" s="84"/>
      <c r="Z86" s="85"/>
      <c r="AA86" s="90"/>
      <c r="AB86" s="92"/>
      <c r="AC86" s="99"/>
    </row>
    <row r="87" spans="24:29" ht="18.75">
      <c r="X87" s="83"/>
      <c r="Y87" s="84"/>
      <c r="Z87" s="85"/>
      <c r="AA87" s="90"/>
      <c r="AB87" s="92"/>
      <c r="AC87" s="99"/>
    </row>
    <row r="88" spans="24:29" ht="18.75">
      <c r="X88" s="83"/>
      <c r="Y88" s="84"/>
      <c r="Z88" s="85"/>
      <c r="AA88" s="90"/>
      <c r="AB88" s="92"/>
      <c r="AC88" s="99"/>
    </row>
    <row r="89" spans="24:29" ht="18.75">
      <c r="X89" s="83"/>
      <c r="Y89" s="84"/>
      <c r="Z89" s="85"/>
      <c r="AA89" s="90"/>
      <c r="AB89" s="92"/>
      <c r="AC89" s="99"/>
    </row>
    <row r="90" spans="24:29" ht="18.75">
      <c r="X90" s="83"/>
      <c r="Y90" s="84"/>
      <c r="Z90" s="85"/>
      <c r="AA90" s="90"/>
      <c r="AB90" s="92"/>
      <c r="AC90" s="99"/>
    </row>
    <row r="91" spans="24:29" ht="18.75">
      <c r="X91" s="83"/>
      <c r="Y91" s="84"/>
      <c r="Z91" s="85"/>
      <c r="AA91" s="90"/>
      <c r="AB91" s="92"/>
      <c r="AC91" s="99"/>
    </row>
    <row r="92" spans="24:29" ht="18.75">
      <c r="X92" s="83"/>
      <c r="Y92" s="84"/>
      <c r="Z92" s="85"/>
      <c r="AA92" s="90"/>
      <c r="AB92" s="92"/>
      <c r="AC92" s="99"/>
    </row>
    <row r="93" spans="24:29" ht="18.75">
      <c r="X93" s="83"/>
      <c r="Y93" s="84"/>
      <c r="Z93" s="85"/>
      <c r="AA93" s="90"/>
      <c r="AB93" s="92"/>
      <c r="AC93" s="99"/>
    </row>
    <row r="94" spans="24:28" ht="18.75">
      <c r="X94" s="100"/>
      <c r="Y94" s="93"/>
      <c r="Z94" s="101"/>
      <c r="AA94" s="102"/>
      <c r="AB94" s="103"/>
    </row>
    <row r="95" spans="24:28" ht="18.75">
      <c r="X95" s="83"/>
      <c r="Y95" s="84"/>
      <c r="Z95" s="104"/>
      <c r="AA95" s="90"/>
      <c r="AB95" s="92"/>
    </row>
    <row r="96" spans="24:28" ht="18.75">
      <c r="X96" s="83"/>
      <c r="Y96" s="105"/>
      <c r="Z96" s="104"/>
      <c r="AA96" s="90"/>
      <c r="AB96" s="92"/>
    </row>
    <row r="97" spans="24:28" ht="18.75">
      <c r="X97" s="83"/>
      <c r="Y97" s="105"/>
      <c r="Z97" s="104"/>
      <c r="AA97" s="90"/>
      <c r="AB97" s="92"/>
    </row>
    <row r="98" spans="24:28" ht="18.75">
      <c r="X98" s="83"/>
      <c r="Y98" s="105"/>
      <c r="Z98" s="104"/>
      <c r="AA98" s="90"/>
      <c r="AB98" s="92"/>
    </row>
    <row r="99" spans="24:28" ht="18.75">
      <c r="X99" s="83"/>
      <c r="Y99" s="105"/>
      <c r="Z99" s="104"/>
      <c r="AA99" s="90"/>
      <c r="AB99" s="92"/>
    </row>
    <row r="100" spans="24:28" ht="18.75">
      <c r="X100" s="106"/>
      <c r="Y100" s="107"/>
      <c r="Z100" s="108"/>
      <c r="AA100" s="109"/>
      <c r="AB100" s="110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2007-11-06T08:29:11Z</cp:lastPrinted>
  <dcterms:created xsi:type="dcterms:W3CDTF">2000-08-23T06:50:25Z</dcterms:created>
  <dcterms:modified xsi:type="dcterms:W3CDTF">2024-06-11T04:06:08Z</dcterms:modified>
  <cp:category/>
  <cp:version/>
  <cp:contentType/>
  <cp:contentStatus/>
</cp:coreProperties>
</file>