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50" windowHeight="5685" activeTab="0"/>
  </bookViews>
  <sheets>
    <sheet name="P.71A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<sst xmlns="http://schemas.openxmlformats.org/spreadsheetml/2006/main" count="35" uniqueCount="30">
  <si>
    <t>ปริมาณน้ำรายเดือน - ล้านลูกบาศก์เมตร</t>
  </si>
  <si>
    <t>สถานี  : บ้านกลาง  อ.สันป่าตอง  จ.เชียงใหม่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</si>
  <si>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</si>
  <si>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</si>
  <si>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</si>
  <si>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</si>
  <si>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</si>
  <si>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</si>
  <si>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</si>
  <si>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</si>
  <si>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</si>
  <si>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</si>
  <si>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</si>
  <si>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</si>
  <si>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</si>
  <si>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</si>
  <si>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</si>
  <si>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</si>
  <si>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</si>
  <si>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</si>
  <si>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</si>
  <si>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</si>
  <si>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</si>
  <si>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</si>
  <si>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1,634   ตร.กม.</t>
  </si>
  <si>
    <t>-</t>
  </si>
  <si>
    <t>2.เริ่มสำรวจระดับน้ำปริมาณน้ำ 1มิ.ย. 2553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</si>
  <si>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</si>
  <si>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:ห้วยแม่ขาน P.71A</t>
  </si>
  <si>
    <t>ปริมาณน้ำเฉลี่ย 332.99 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</si>
</sst>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\t&quot;$&quot;#,##0_);\(\t&quot;$&quot;#,##0\)"/>
    <numFmt numFmtId="178" formatCode="\t&quot;$&quot;#,##0_);[Red]\(\t&quot;$&quot;#,##0\)"/>
    <numFmt numFmtId="179" formatCode="\t&quot;$&quot;#,##0.00_);\(\t&quot;$&quot;#,##0.00\)"/>
    <numFmt numFmtId="180" formatCode="\t&quot;$&quot;#,##0.00_);[Red]\(\t&quot;$&quot;#,##0.00\)"/>
    <numFmt numFmtId="181" formatCode="&quot;฿&quot;#,##0_);\(&quot;฿&quot;#,##0\)"/>
    <numFmt numFmtId="182" formatCode="&quot;฿&quot;#,##0_);[Red]\(&quot;฿&quot;#,##0\)"/>
    <numFmt numFmtId="183" formatCode="&quot;฿&quot;#,##0.00_);\(&quot;฿&quot;#,##0.00\)"/>
    <numFmt numFmtId="184" formatCode="&quot;฿&quot;#,##0.00_);[Red]\(&quot;฿&quot;#,##0.00\)"/>
    <numFmt numFmtId="185" formatCode="_(&quot;฿&quot;* #,##0_);_(&quot;฿&quot;* \(#,##0\);_(&quot;฿&quot;* &quot;-&quot;_);_(@_)"/>
    <numFmt numFmtId="186" formatCode="_(&quot;฿&quot;* #,##0.00_);_(&quot;฿&quot;* \(#,##0.00\);_(&quot;฿&quot;* &quot;-&quot;??_);_(@_)"/>
    <numFmt numFmtId="187" formatCode="\t#,##0_);\(\t#,##0\)"/>
    <numFmt numFmtId="188" formatCode="\t#,##0_);[Red]\(\t#,##0\)"/>
    <numFmt numFmtId="189" formatCode="_(&quot;฿&quot;* \t#,##0_);_(&quot;฿&quot;* \(\t#,##0\);_(&quot;฿&quot;* &quot;-&quot;_);_(@_)"/>
    <numFmt numFmtId="190" formatCode="d\ ดดดด\ &quot;พ.ศ.&quot;\ bbbb"/>
    <numFmt numFmtId="191" formatCode="ว\ ดดดด\ &quot;ค.ศ.&quot;\ คคคค"/>
    <numFmt numFmtId="192" formatCode="&quot;วันที่&quot;\ ว\ ดดดด\ ปปปป"/>
    <numFmt numFmtId="193" formatCode="d\ ดดด\ bb"/>
    <numFmt numFmtId="194" formatCode="ว\ ดดด\ ปป"/>
    <numFmt numFmtId="195" formatCode="วว/ดด/ปป"/>
    <numFmt numFmtId="196" formatCode="ชช:น:ทท"/>
    <numFmt numFmtId="197" formatCode="ช\.น\ &quot;น.&quot;"/>
    <numFmt numFmtId="198" formatCode="\t0.00E+00"/>
    <numFmt numFmtId="199" formatCode="&quot;฿&quot;\t#,##0_);\(&quot;฿&quot;\t#,##0\)"/>
    <numFmt numFmtId="200" formatCode="&quot;฿&quot;\t#,##0_);[Red]\(&quot;฿&quot;\t#,##0\)"/>
    <numFmt numFmtId="201" formatCode="0_)"/>
    <numFmt numFmtId="202" formatCode="0.0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5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Continuous" vertical="center"/>
    </xf>
    <xf numFmtId="176" fontId="7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4" fillId="0" borderId="16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P.71A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ห้วยแม่ขาน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-0.013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31"/>
          <c:w val="0.941"/>
          <c:h val="0.8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กราฟปริมาณน้ำรายปี!$B$3:$B$16</c:f>
              <c:numCache/>
            </c:numRef>
          </c:val>
        </c:ser>
        <c:axId val="57336218"/>
        <c:axId val="46263915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332.99  ล้านลบ.ม.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กราฟปริมาณน้ำรายปี!$C$3:$C$16</c:f>
              <c:numCache/>
            </c:numRef>
          </c:val>
          <c:smooth val="0"/>
        </c:ser>
        <c:axId val="57336218"/>
        <c:axId val="46263915"/>
      </c:lineChart>
      <c:dateAx>
        <c:axId val="57336218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626391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626391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7336218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125"/>
          <c:y val="0.1985"/>
          <c:w val="0.329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</xdr:row>
      <xdr:rowOff>57150</xdr:rowOff>
    </xdr:from>
    <xdr:to>
      <xdr:col>16</xdr:col>
      <xdr:colOff>466725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695575" y="533400"/>
        <a:ext cx="7810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PageLayoutView="0" workbookViewId="0" topLeftCell="A10">
      <selection activeCell="T15" sqref="T15"/>
    </sheetView>
  </sheetViews>
  <sheetFormatPr defaultColWidth="9.140625" defaultRowHeight="21.75"/>
  <cols>
    <col min="1" max="1" width="5.28125" style="3" customWidth="1"/>
    <col min="2" max="13" width="6.42187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5" t="s">
        <v>1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58"/>
      <c r="C4" s="60"/>
      <c r="D4" s="60"/>
      <c r="E4" s="60"/>
      <c r="F4" s="60"/>
      <c r="G4" s="60"/>
      <c r="H4" s="60"/>
      <c r="I4" s="60"/>
      <c r="J4" s="60"/>
      <c r="K4" s="60"/>
      <c r="L4" s="60"/>
      <c r="M4" s="58"/>
      <c r="N4" s="7" t="s">
        <v>2</v>
      </c>
      <c r="O4" s="7" t="s">
        <v>3</v>
      </c>
    </row>
    <row r="5" spans="1:15" ht="23.25" customHeight="1">
      <c r="A5" s="8" t="s">
        <v>4</v>
      </c>
      <c r="B5" s="20" t="s">
        <v>5</v>
      </c>
      <c r="C5" s="61" t="s">
        <v>6</v>
      </c>
      <c r="D5" s="61" t="s">
        <v>7</v>
      </c>
      <c r="E5" s="61" t="s">
        <v>8</v>
      </c>
      <c r="F5" s="61" t="s">
        <v>9</v>
      </c>
      <c r="G5" s="61" t="s">
        <v>10</v>
      </c>
      <c r="H5" s="61" t="s">
        <v>11</v>
      </c>
      <c r="I5" s="61" t="s">
        <v>12</v>
      </c>
      <c r="J5" s="61" t="s">
        <v>13</v>
      </c>
      <c r="K5" s="61" t="s">
        <v>14</v>
      </c>
      <c r="L5" s="61" t="s">
        <v>15</v>
      </c>
      <c r="M5" s="20" t="s">
        <v>16</v>
      </c>
      <c r="N5" s="9" t="s">
        <v>17</v>
      </c>
      <c r="O5" s="9" t="s">
        <v>18</v>
      </c>
    </row>
    <row r="6" spans="1:15" ht="23.25" customHeight="1">
      <c r="A6" s="10" t="s">
        <v>19</v>
      </c>
      <c r="B6" s="59"/>
      <c r="C6" s="62"/>
      <c r="D6" s="62"/>
      <c r="E6" s="62"/>
      <c r="F6" s="62"/>
      <c r="G6" s="62"/>
      <c r="H6" s="62"/>
      <c r="I6" s="62"/>
      <c r="J6" s="62"/>
      <c r="K6" s="62"/>
      <c r="L6" s="62"/>
      <c r="M6" s="59"/>
      <c r="N6" s="11" t="s">
        <v>20</v>
      </c>
      <c r="O6" s="12" t="s">
        <v>21</v>
      </c>
    </row>
    <row r="7" spans="1:15" ht="18" customHeight="1">
      <c r="A7" s="40">
        <v>2553</v>
      </c>
      <c r="B7" s="37" t="s">
        <v>25</v>
      </c>
      <c r="C7" s="13" t="s">
        <v>25</v>
      </c>
      <c r="D7" s="13">
        <v>4.526496000000001</v>
      </c>
      <c r="E7" s="13">
        <v>12.845952</v>
      </c>
      <c r="F7" s="13">
        <v>67.66156799999997</v>
      </c>
      <c r="G7" s="13">
        <v>96.95116800000001</v>
      </c>
      <c r="H7" s="13">
        <v>110.476224</v>
      </c>
      <c r="I7" s="13">
        <v>35.084447999999995</v>
      </c>
      <c r="J7" s="13">
        <v>18.831744000000008</v>
      </c>
      <c r="K7" s="13">
        <v>15.499296000000001</v>
      </c>
      <c r="L7" s="13">
        <v>2.728512</v>
      </c>
      <c r="M7" s="44">
        <v>5.799167999999999</v>
      </c>
      <c r="N7" s="46">
        <v>370.4045760000001</v>
      </c>
      <c r="O7" s="47">
        <f aca="true" t="shared" si="0" ref="O7:O20">+N7*0.0317097</f>
        <v>11.745417983587203</v>
      </c>
    </row>
    <row r="8" spans="1:15" ht="18" customHeight="1">
      <c r="A8" s="41">
        <v>2554</v>
      </c>
      <c r="B8" s="38">
        <v>10.932192</v>
      </c>
      <c r="C8" s="14">
        <v>49.126175999999994</v>
      </c>
      <c r="D8" s="14">
        <v>48.02976000000002</v>
      </c>
      <c r="E8" s="14">
        <v>22.673088000000003</v>
      </c>
      <c r="F8" s="14">
        <v>144.55583999999996</v>
      </c>
      <c r="G8" s="14">
        <v>295.23225599999995</v>
      </c>
      <c r="H8" s="14">
        <v>187.64956800000002</v>
      </c>
      <c r="I8" s="14">
        <v>55.73491200000001</v>
      </c>
      <c r="J8" s="14">
        <v>26.059968000000005</v>
      </c>
      <c r="K8" s="14">
        <v>14.10048</v>
      </c>
      <c r="L8" s="14">
        <v>16.97759999999995</v>
      </c>
      <c r="M8" s="45">
        <v>4.152384000000004</v>
      </c>
      <c r="N8" s="46">
        <v>875.2242240000002</v>
      </c>
      <c r="O8" s="47">
        <f t="shared" si="0"/>
        <v>27.753097575772806</v>
      </c>
    </row>
    <row r="9" spans="1:15" ht="18" customHeight="1">
      <c r="A9" s="41">
        <v>2555</v>
      </c>
      <c r="B9" s="38">
        <v>12.698208000000006</v>
      </c>
      <c r="C9" s="14">
        <v>31.290623999999998</v>
      </c>
      <c r="D9" s="14">
        <v>7.860672</v>
      </c>
      <c r="E9" s="14">
        <v>16.151615999999997</v>
      </c>
      <c r="F9" s="14">
        <v>35.083583999999995</v>
      </c>
      <c r="G9" s="14">
        <v>123.12518400000002</v>
      </c>
      <c r="H9" s="14">
        <v>42.139008</v>
      </c>
      <c r="I9" s="14">
        <v>35.033471999999996</v>
      </c>
      <c r="J9" s="14">
        <v>15.057791999999987</v>
      </c>
      <c r="K9" s="14">
        <v>3.3886080000000014</v>
      </c>
      <c r="L9" s="14">
        <v>2.533248000000001</v>
      </c>
      <c r="M9" s="45">
        <v>3.9277439999999992</v>
      </c>
      <c r="N9" s="46">
        <v>328.28976</v>
      </c>
      <c r="O9" s="47">
        <f t="shared" si="0"/>
        <v>10.409969802672</v>
      </c>
    </row>
    <row r="10" spans="1:15" ht="18" customHeight="1">
      <c r="A10" s="41">
        <v>2556</v>
      </c>
      <c r="B10" s="38">
        <v>2.592</v>
      </c>
      <c r="C10" s="14">
        <v>3.5424</v>
      </c>
      <c r="D10" s="14">
        <v>2.5056000000000003</v>
      </c>
      <c r="E10" s="14">
        <v>8.294400000000001</v>
      </c>
      <c r="F10" s="14">
        <v>37.9296</v>
      </c>
      <c r="G10" s="14">
        <v>79.056</v>
      </c>
      <c r="H10" s="14">
        <v>86.5728</v>
      </c>
      <c r="I10" s="14">
        <v>33.8688</v>
      </c>
      <c r="J10" s="14">
        <v>19.9584</v>
      </c>
      <c r="K10" s="14">
        <v>5.616</v>
      </c>
      <c r="L10" s="14">
        <v>2.5056000000000003</v>
      </c>
      <c r="M10" s="45">
        <v>1.6416000000000002</v>
      </c>
      <c r="N10" s="46">
        <v>284.0832</v>
      </c>
      <c r="O10" s="47">
        <f t="shared" si="0"/>
        <v>9.008193047039999</v>
      </c>
    </row>
    <row r="11" spans="1:15" ht="18" customHeight="1">
      <c r="A11" s="41">
        <v>2557</v>
      </c>
      <c r="B11" s="38">
        <v>5.184</v>
      </c>
      <c r="C11" s="14">
        <v>6.566400000000001</v>
      </c>
      <c r="D11" s="14">
        <v>13.305600000000002</v>
      </c>
      <c r="E11" s="14">
        <v>7.5168</v>
      </c>
      <c r="F11" s="14">
        <v>16.243199999999998</v>
      </c>
      <c r="G11" s="14">
        <v>47.60640000000001</v>
      </c>
      <c r="H11" s="14">
        <v>16.243199999999998</v>
      </c>
      <c r="I11" s="14">
        <v>12.528</v>
      </c>
      <c r="J11" s="14">
        <v>1.0368000000000002</v>
      </c>
      <c r="K11" s="14">
        <v>2.9376</v>
      </c>
      <c r="L11" s="14">
        <v>0</v>
      </c>
      <c r="M11" s="45">
        <v>0</v>
      </c>
      <c r="N11" s="46">
        <v>129.168</v>
      </c>
      <c r="O11" s="47">
        <f t="shared" si="0"/>
        <v>4.0958785296</v>
      </c>
    </row>
    <row r="12" spans="1:15" ht="18" customHeight="1">
      <c r="A12" s="41">
        <v>2558</v>
      </c>
      <c r="B12" s="38">
        <v>1.5068159999999997</v>
      </c>
      <c r="C12" s="14">
        <v>0.5304960000000003</v>
      </c>
      <c r="D12" s="14">
        <v>0.30585599999999996</v>
      </c>
      <c r="E12" s="14">
        <v>0.5762879999999999</v>
      </c>
      <c r="F12" s="14">
        <v>12.276576000000004</v>
      </c>
      <c r="G12" s="14">
        <v>15.656544</v>
      </c>
      <c r="H12" s="14">
        <v>3.4577280000000012</v>
      </c>
      <c r="I12" s="14">
        <v>2.321567999999999</v>
      </c>
      <c r="J12" s="14">
        <v>0.7585920000000002</v>
      </c>
      <c r="K12" s="14">
        <v>0.3265920000000002</v>
      </c>
      <c r="L12" s="14">
        <v>0.35121599999999936</v>
      </c>
      <c r="M12" s="45">
        <v>0.3749760000000002</v>
      </c>
      <c r="N12" s="46">
        <v>38.443248000000004</v>
      </c>
      <c r="O12" s="47">
        <f t="shared" si="0"/>
        <v>1.2190238611056001</v>
      </c>
    </row>
    <row r="13" spans="1:15" ht="18" customHeight="1">
      <c r="A13" s="41">
        <v>2559</v>
      </c>
      <c r="B13" s="38">
        <v>0</v>
      </c>
      <c r="C13" s="14">
        <v>0</v>
      </c>
      <c r="D13" s="14">
        <v>26.224992</v>
      </c>
      <c r="E13" s="14">
        <v>36.17049600000001</v>
      </c>
      <c r="F13" s="14">
        <v>43.67088000000001</v>
      </c>
      <c r="G13" s="14">
        <v>81.087264</v>
      </c>
      <c r="H13" s="14">
        <v>37.67990399999999</v>
      </c>
      <c r="I13" s="14">
        <v>39.86668800000001</v>
      </c>
      <c r="J13" s="14">
        <v>4.713983999999999</v>
      </c>
      <c r="K13" s="14">
        <v>4.361472000000002</v>
      </c>
      <c r="L13" s="14">
        <v>3.6564479999999997</v>
      </c>
      <c r="M13" s="45">
        <v>3.0144959999999994</v>
      </c>
      <c r="N13" s="46">
        <v>280.44662400000004</v>
      </c>
      <c r="O13" s="47">
        <f t="shared" si="0"/>
        <v>8.892878313052801</v>
      </c>
    </row>
    <row r="14" spans="1:15" ht="18" customHeight="1">
      <c r="A14" s="41">
        <v>2560</v>
      </c>
      <c r="B14" s="38">
        <v>0.7344000000000005</v>
      </c>
      <c r="C14" s="14">
        <v>22.437216000000003</v>
      </c>
      <c r="D14" s="14">
        <v>43.556832000000014</v>
      </c>
      <c r="E14" s="14">
        <v>42.875136</v>
      </c>
      <c r="F14" s="14">
        <v>64.457856</v>
      </c>
      <c r="G14" s="14">
        <v>114.41692799999998</v>
      </c>
      <c r="H14" s="14">
        <v>163.64419200000006</v>
      </c>
      <c r="I14" s="14">
        <v>60.813504</v>
      </c>
      <c r="J14" s="14">
        <v>24.55920000000001</v>
      </c>
      <c r="K14" s="14">
        <v>13.063679999999994</v>
      </c>
      <c r="L14" s="14">
        <v>2.9877120000000015</v>
      </c>
      <c r="M14" s="45">
        <v>1.6511040000000001</v>
      </c>
      <c r="N14" s="46">
        <v>555.19776</v>
      </c>
      <c r="O14" s="47">
        <f t="shared" si="0"/>
        <v>17.605154410272</v>
      </c>
    </row>
    <row r="15" spans="1:15" ht="18" customHeight="1">
      <c r="A15" s="41">
        <v>2561</v>
      </c>
      <c r="B15" s="38">
        <v>7.5997439999999985</v>
      </c>
      <c r="C15" s="14">
        <v>27.46051200000001</v>
      </c>
      <c r="D15" s="14">
        <v>34.786367999999996</v>
      </c>
      <c r="E15" s="14">
        <v>44.83468800000001</v>
      </c>
      <c r="F15" s="14">
        <v>41.01667200000001</v>
      </c>
      <c r="G15" s="14">
        <v>37.64102399999999</v>
      </c>
      <c r="H15" s="14">
        <v>105.53328000000002</v>
      </c>
      <c r="I15" s="14">
        <v>48.22416</v>
      </c>
      <c r="J15" s="14">
        <v>19.145376</v>
      </c>
      <c r="K15" s="14">
        <v>21.047904000000003</v>
      </c>
      <c r="L15" s="14">
        <v>9.193824</v>
      </c>
      <c r="M15" s="45">
        <v>1.7400960000000003</v>
      </c>
      <c r="N15" s="46">
        <v>398.22364799999997</v>
      </c>
      <c r="O15" s="47">
        <f t="shared" si="0"/>
        <v>12.627552410985599</v>
      </c>
    </row>
    <row r="16" spans="1:15" ht="18" customHeight="1">
      <c r="A16" s="41">
        <v>2562</v>
      </c>
      <c r="B16" s="38">
        <v>0.9918720000000001</v>
      </c>
      <c r="C16" s="14">
        <v>0.7084800000000002</v>
      </c>
      <c r="D16" s="14">
        <v>0.662688</v>
      </c>
      <c r="E16" s="14">
        <v>0.2764800000000001</v>
      </c>
      <c r="F16" s="14">
        <v>37.06560000000001</v>
      </c>
      <c r="G16" s="14">
        <v>49.141728</v>
      </c>
      <c r="H16" s="14">
        <v>24.446880000000007</v>
      </c>
      <c r="I16" s="14">
        <v>18.785951999999998</v>
      </c>
      <c r="J16" s="14">
        <v>0.9711360000000004</v>
      </c>
      <c r="K16" s="14">
        <v>0.7594560000000005</v>
      </c>
      <c r="L16" s="14">
        <v>0.5450976000000015</v>
      </c>
      <c r="M16" s="45">
        <v>0.5901119999999999</v>
      </c>
      <c r="N16" s="48">
        <v>134.94548160000002</v>
      </c>
      <c r="O16" s="47">
        <f t="shared" si="0"/>
        <v>4.279080737891521</v>
      </c>
    </row>
    <row r="17" spans="1:15" ht="18" customHeight="1">
      <c r="A17" s="41">
        <v>2563</v>
      </c>
      <c r="B17" s="38">
        <v>0.28252800000000006</v>
      </c>
      <c r="C17" s="14">
        <v>0.7775999999999996</v>
      </c>
      <c r="D17" s="14">
        <v>0.5434560000000002</v>
      </c>
      <c r="E17" s="14">
        <v>10.470816000000003</v>
      </c>
      <c r="F17" s="14">
        <v>46.437408000000005</v>
      </c>
      <c r="G17" s="14">
        <v>50.82739200000001</v>
      </c>
      <c r="H17" s="14">
        <v>27.930528</v>
      </c>
      <c r="I17" s="14">
        <v>21.152448000000007</v>
      </c>
      <c r="J17" s="14">
        <v>7.486560000000003</v>
      </c>
      <c r="K17" s="14">
        <v>4.3891199999999975</v>
      </c>
      <c r="L17" s="14">
        <v>0.92448</v>
      </c>
      <c r="M17" s="45">
        <v>1.4022719999999995</v>
      </c>
      <c r="N17" s="48">
        <v>172.62460800000005</v>
      </c>
      <c r="O17" s="47">
        <f t="shared" si="0"/>
        <v>5.473874532297602</v>
      </c>
    </row>
    <row r="18" spans="1:15" ht="18" customHeight="1">
      <c r="A18" s="41">
        <v>2564</v>
      </c>
      <c r="B18" s="38">
        <v>0</v>
      </c>
      <c r="C18" s="14">
        <v>0</v>
      </c>
      <c r="D18" s="14">
        <v>0</v>
      </c>
      <c r="E18" s="14">
        <v>11.876544000000003</v>
      </c>
      <c r="F18" s="14">
        <v>8.191584</v>
      </c>
      <c r="G18" s="14">
        <v>106.87420799999998</v>
      </c>
      <c r="H18" s="14">
        <v>40.421376</v>
      </c>
      <c r="I18" s="14">
        <v>19.878912000000003</v>
      </c>
      <c r="J18" s="14">
        <v>7.401024000000001</v>
      </c>
      <c r="K18" s="14">
        <v>5.286816000000002</v>
      </c>
      <c r="L18" s="14">
        <v>3.3203519999999997</v>
      </c>
      <c r="M18" s="45">
        <v>3.3696</v>
      </c>
      <c r="N18" s="48">
        <v>206.62041599999998</v>
      </c>
      <c r="O18" s="47">
        <f t="shared" si="0"/>
        <v>6.551871405235199</v>
      </c>
    </row>
    <row r="19" spans="1:15" ht="18" customHeight="1">
      <c r="A19" s="41">
        <v>2565</v>
      </c>
      <c r="B19" s="38">
        <v>9.450432</v>
      </c>
      <c r="C19" s="14">
        <v>56.391552000000004</v>
      </c>
      <c r="D19" s="14">
        <v>6.256224000000003</v>
      </c>
      <c r="E19" s="14">
        <v>34.35264</v>
      </c>
      <c r="F19" s="14">
        <v>78.07017599999999</v>
      </c>
      <c r="G19" s="14">
        <v>133.658208</v>
      </c>
      <c r="H19" s="14">
        <v>147.806208</v>
      </c>
      <c r="I19" s="14">
        <v>29.356128000000002</v>
      </c>
      <c r="J19" s="14">
        <v>15.489792000000001</v>
      </c>
      <c r="K19" s="14">
        <v>9.111744</v>
      </c>
      <c r="L19" s="14">
        <v>5.008608</v>
      </c>
      <c r="M19" s="45">
        <v>5.254848000000002</v>
      </c>
      <c r="N19" s="48">
        <v>530.2065600000001</v>
      </c>
      <c r="O19" s="47">
        <f t="shared" si="0"/>
        <v>16.812690955632004</v>
      </c>
    </row>
    <row r="20" spans="1:15" ht="18" customHeight="1">
      <c r="A20" s="41">
        <v>2566</v>
      </c>
      <c r="B20" s="38">
        <v>2.5004160000000017</v>
      </c>
      <c r="C20" s="14">
        <v>16.963776000000006</v>
      </c>
      <c r="D20" s="14">
        <v>6.121440000000002</v>
      </c>
      <c r="E20" s="14">
        <v>10.502783999999998</v>
      </c>
      <c r="F20" s="14">
        <v>14.843520000000005</v>
      </c>
      <c r="G20" s="14">
        <v>139.650048</v>
      </c>
      <c r="H20" s="14">
        <v>97.85491199999997</v>
      </c>
      <c r="I20" s="14">
        <v>29.725056000000002</v>
      </c>
      <c r="J20" s="14">
        <v>10.913184</v>
      </c>
      <c r="K20" s="14">
        <v>5.973696</v>
      </c>
      <c r="L20" s="14">
        <v>1.451520000000004</v>
      </c>
      <c r="M20" s="45">
        <v>0.651456</v>
      </c>
      <c r="N20" s="48">
        <v>337.151808</v>
      </c>
      <c r="O20" s="47">
        <f t="shared" si="0"/>
        <v>10.6909826861376</v>
      </c>
    </row>
    <row r="21" spans="1:15" ht="18" customHeight="1">
      <c r="A21" s="41"/>
      <c r="B21" s="39"/>
      <c r="C21" s="15"/>
      <c r="D21" s="15"/>
      <c r="E21" s="15"/>
      <c r="F21" s="15"/>
      <c r="G21" s="15"/>
      <c r="H21" s="14"/>
      <c r="I21" s="14"/>
      <c r="J21" s="14"/>
      <c r="K21" s="14"/>
      <c r="L21" s="14"/>
      <c r="M21" s="45"/>
      <c r="N21" s="48"/>
      <c r="O21" s="48"/>
    </row>
    <row r="22" spans="1:15" ht="18" customHeight="1">
      <c r="A22" s="41"/>
      <c r="B22" s="3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45"/>
      <c r="N22" s="48"/>
      <c r="O22" s="48"/>
    </row>
    <row r="23" spans="1:15" ht="18" customHeight="1">
      <c r="A23" s="52" t="s">
        <v>22</v>
      </c>
      <c r="B23" s="53">
        <f>+MAX(B8:B22)</f>
        <v>12.698208000000006</v>
      </c>
      <c r="C23" s="54">
        <f>+MAX(C8:C22)</f>
        <v>56.391552000000004</v>
      </c>
      <c r="D23" s="54">
        <f>+MAX(D7:D22)</f>
        <v>48.02976000000002</v>
      </c>
      <c r="E23" s="54">
        <f aca="true" t="shared" si="1" ref="E23:M23">+MAX(E7:E22)</f>
        <v>44.83468800000001</v>
      </c>
      <c r="F23" s="54">
        <f t="shared" si="1"/>
        <v>144.55583999999996</v>
      </c>
      <c r="G23" s="54">
        <f t="shared" si="1"/>
        <v>295.23225599999995</v>
      </c>
      <c r="H23" s="54">
        <f t="shared" si="1"/>
        <v>187.64956800000002</v>
      </c>
      <c r="I23" s="54">
        <f t="shared" si="1"/>
        <v>60.813504</v>
      </c>
      <c r="J23" s="54">
        <f t="shared" si="1"/>
        <v>26.059968000000005</v>
      </c>
      <c r="K23" s="54">
        <f t="shared" si="1"/>
        <v>21.047904000000003</v>
      </c>
      <c r="L23" s="54">
        <f t="shared" si="1"/>
        <v>16.97759999999995</v>
      </c>
      <c r="M23" s="54">
        <f t="shared" si="1"/>
        <v>5.799167999999999</v>
      </c>
      <c r="N23" s="55">
        <f>+MAX(N7:N22)</f>
        <v>875.2242240000002</v>
      </c>
      <c r="O23" s="55">
        <f>+MAX(O7:O22)</f>
        <v>27.753097575772806</v>
      </c>
    </row>
    <row r="24" spans="1:15" ht="18" customHeight="1">
      <c r="A24" s="42" t="s">
        <v>18</v>
      </c>
      <c r="B24" s="39">
        <f>+AVERAGE(B8:B22)</f>
        <v>4.190200615384616</v>
      </c>
      <c r="C24" s="15">
        <f>+AVERAGE(C8:C22)</f>
        <v>16.599633230769232</v>
      </c>
      <c r="D24" s="15">
        <f>+AVERAGE(D7:D22)</f>
        <v>13.906141714285718</v>
      </c>
      <c r="E24" s="15">
        <f aca="true" t="shared" si="2" ref="E24:M24">+AVERAGE(E7:E22)</f>
        <v>18.529837714285716</v>
      </c>
      <c r="F24" s="15">
        <f t="shared" si="2"/>
        <v>46.250290285714286</v>
      </c>
      <c r="G24" s="15">
        <f t="shared" si="2"/>
        <v>97.92316800000002</v>
      </c>
      <c r="H24" s="15">
        <f t="shared" si="2"/>
        <v>77.98970057142857</v>
      </c>
      <c r="I24" s="15">
        <f t="shared" si="2"/>
        <v>31.598146285714286</v>
      </c>
      <c r="J24" s="15">
        <f t="shared" si="2"/>
        <v>12.313110857142858</v>
      </c>
      <c r="K24" s="15">
        <f t="shared" si="2"/>
        <v>7.56160457142857</v>
      </c>
      <c r="L24" s="15">
        <f t="shared" si="2"/>
        <v>3.727444114285711</v>
      </c>
      <c r="M24" s="15">
        <f t="shared" si="2"/>
        <v>2.397846857142858</v>
      </c>
      <c r="N24" s="49">
        <f>SUM(B24:M24)</f>
        <v>332.98712481758247</v>
      </c>
      <c r="O24" s="50">
        <f>AVERAGE(O7:O22)</f>
        <v>10.511833303662996</v>
      </c>
    </row>
    <row r="25" spans="1:15" ht="18" customHeight="1">
      <c r="A25" s="43" t="s">
        <v>23</v>
      </c>
      <c r="B25" s="56">
        <f>+MIN(B8:B22)</f>
        <v>0</v>
      </c>
      <c r="C25" s="57">
        <f>+MIN(C8:C22)</f>
        <v>0</v>
      </c>
      <c r="D25" s="57">
        <f>+MIN(D7:D22)</f>
        <v>0</v>
      </c>
      <c r="E25" s="57">
        <f aca="true" t="shared" si="3" ref="E25:M25">+MIN(E7:E22)</f>
        <v>0.2764800000000001</v>
      </c>
      <c r="F25" s="57">
        <f t="shared" si="3"/>
        <v>8.191584</v>
      </c>
      <c r="G25" s="57">
        <f t="shared" si="3"/>
        <v>15.656544</v>
      </c>
      <c r="H25" s="57">
        <f t="shared" si="3"/>
        <v>3.4577280000000012</v>
      </c>
      <c r="I25" s="57">
        <f t="shared" si="3"/>
        <v>2.321567999999999</v>
      </c>
      <c r="J25" s="57">
        <f t="shared" si="3"/>
        <v>0.7585920000000002</v>
      </c>
      <c r="K25" s="57">
        <f t="shared" si="3"/>
        <v>0.3265920000000002</v>
      </c>
      <c r="L25" s="57">
        <f t="shared" si="3"/>
        <v>0</v>
      </c>
      <c r="M25" s="57">
        <f t="shared" si="3"/>
        <v>0</v>
      </c>
      <c r="N25" s="51">
        <f>+MIN(N7:N22)</f>
        <v>38.443248000000004</v>
      </c>
      <c r="O25" s="51">
        <f>+MIN(O7:O22)</f>
        <v>1.2190238611056001</v>
      </c>
    </row>
    <row r="26" spans="1:15" ht="18" customHeight="1">
      <c r="A26" s="33" t="s">
        <v>27</v>
      </c>
      <c r="B26" s="16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2"/>
      <c r="O26" s="32"/>
    </row>
    <row r="27" spans="1:15" ht="18" customHeight="1">
      <c r="A27" s="30"/>
      <c r="B27" s="31" t="s">
        <v>26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24.75" customHeight="1">
      <c r="A28" s="21"/>
      <c r="B28" s="16"/>
      <c r="C28" s="3"/>
      <c r="D28" s="2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8" customHeight="1">
      <c r="A29" s="30"/>
      <c r="B29" s="31"/>
      <c r="C29" s="31"/>
      <c r="D29" s="3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8" customHeight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8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32.25" customHeight="1">
      <c r="A32" s="34"/>
      <c r="B32" s="35"/>
      <c r="C32" s="35"/>
      <c r="D32" s="35"/>
      <c r="E32" s="35"/>
      <c r="F32" s="35"/>
      <c r="G32" s="36"/>
      <c r="H32" s="35"/>
      <c r="I32" s="35"/>
      <c r="J32" s="35"/>
      <c r="K32" s="35"/>
      <c r="L32" s="35"/>
      <c r="M32" s="35"/>
      <c r="N32" s="35"/>
      <c r="O32" s="35"/>
    </row>
    <row r="33" ht="15" customHeight="1">
      <c r="O33" s="16"/>
    </row>
    <row r="34" spans="1:15" ht="26.25" customHeight="1">
      <c r="A34" s="25"/>
      <c r="B34" s="5"/>
      <c r="C34" s="5"/>
      <c r="D34" s="5"/>
      <c r="E34" s="5"/>
      <c r="F34" s="5"/>
      <c r="G34" s="5"/>
      <c r="H34" s="5"/>
      <c r="I34" s="5"/>
      <c r="J34" s="3"/>
      <c r="K34" s="5"/>
      <c r="L34" s="5"/>
      <c r="M34" s="5"/>
      <c r="N34" s="5"/>
      <c r="O34" s="17"/>
    </row>
    <row r="35" spans="1:15" ht="26.25" customHeight="1">
      <c r="A35" s="2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7"/>
    </row>
    <row r="36" spans="1:15" ht="23.25" customHeight="1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23.2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23.25" customHeight="1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0"/>
    </row>
    <row r="39" spans="1:15" ht="18" customHeight="1">
      <c r="A39" s="2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8" customHeight="1">
      <c r="A40" s="2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8" customHeight="1">
      <c r="A41" s="2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8" customHeight="1">
      <c r="A42" s="21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8" customHeight="1">
      <c r="A43" s="2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8" customHeight="1">
      <c r="A44" s="2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8" customHeight="1">
      <c r="A45" s="21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8" customHeight="1">
      <c r="A46" s="2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2"/>
    </row>
    <row r="47" spans="1:15" ht="18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8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8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8" customHeight="1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22.5" customHeight="1">
      <c r="A51" s="21"/>
      <c r="B51" s="16"/>
      <c r="C51" s="16"/>
      <c r="D51" s="26"/>
      <c r="E51" s="22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8" customHeight="1">
      <c r="A52" s="21"/>
      <c r="B52" s="16"/>
      <c r="C52" s="16"/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8" customHeight="1">
      <c r="A53" s="27"/>
      <c r="B53" s="28"/>
      <c r="C53" s="16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8" customHeight="1">
      <c r="A54" s="21"/>
      <c r="B54" s="16"/>
      <c r="C54" s="16"/>
      <c r="D54" s="22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8" customHeight="1">
      <c r="A55" s="21"/>
      <c r="B55" s="16"/>
      <c r="C55" s="16"/>
      <c r="D55" s="22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8" customHeight="1">
      <c r="A56" s="21"/>
      <c r="B56" s="16"/>
      <c r="C56" s="16"/>
      <c r="D56" s="2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21"/>
      <c r="B57" s="16"/>
      <c r="C57" s="16"/>
      <c r="D57" s="22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21"/>
      <c r="B58" s="16"/>
      <c r="C58" s="16"/>
      <c r="D58" s="2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21"/>
      <c r="B59" s="16"/>
      <c r="C59" s="16"/>
      <c r="D59" s="2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8" customHeight="1">
      <c r="A60" s="21"/>
      <c r="B60" s="16"/>
      <c r="C60" s="16"/>
      <c r="D60" s="22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" customHeight="1">
      <c r="A61" s="21"/>
      <c r="B61" s="16"/>
      <c r="C61" s="16"/>
      <c r="D61" s="2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8" customHeight="1">
      <c r="A62" s="21"/>
      <c r="B62" s="16"/>
      <c r="C62" s="16"/>
      <c r="D62" s="2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8" customHeight="1">
      <c r="A63" s="21"/>
      <c r="B63" s="16"/>
      <c r="C63" s="16"/>
      <c r="D63" s="22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8" customHeight="1">
      <c r="A64" s="21"/>
      <c r="B64" s="16"/>
      <c r="C64" s="16"/>
      <c r="D64" s="22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8" customHeight="1">
      <c r="A65" s="21"/>
      <c r="B65" s="16"/>
      <c r="C65" s="16"/>
      <c r="D65" s="22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8" customHeight="1">
      <c r="A66" s="21"/>
      <c r="B66" s="16"/>
      <c r="C66" s="16"/>
      <c r="D66" s="2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24.75" customHeight="1">
      <c r="A67" s="21"/>
      <c r="B67" s="16"/>
      <c r="C67" s="16"/>
      <c r="D67" s="16"/>
      <c r="E67" s="22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24.75" customHeight="1">
      <c r="A68" s="21"/>
      <c r="B68" s="16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6"/>
      <c r="N68" s="16"/>
      <c r="O68" s="16"/>
    </row>
    <row r="69" spans="1:15" ht="22.5" customHeight="1">
      <c r="A69" s="21"/>
      <c r="B69" s="16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16"/>
      <c r="N69" s="16"/>
      <c r="O69" s="16"/>
    </row>
    <row r="70" spans="2:15" ht="18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8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8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8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8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8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8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8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pans="2:15" ht="18.75">
      <c r="B103" s="3"/>
      <c r="M103" s="3"/>
      <c r="N103" s="3"/>
      <c r="O103" s="3"/>
    </row>
    <row r="104" spans="2:15" ht="18.75">
      <c r="B104" s="3"/>
      <c r="M104" s="3"/>
      <c r="N104" s="3"/>
      <c r="O104" s="3"/>
    </row>
  </sheetData>
  <sheetProtection/>
  <printOptions/>
  <pageMargins left="0.7480314960629921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0">
      <selection activeCell="R21" sqref="R21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3" t="s">
        <v>4</v>
      </c>
      <c r="B1" s="20" t="s">
        <v>3</v>
      </c>
      <c r="C1" s="3" t="s">
        <v>29</v>
      </c>
    </row>
    <row r="2" spans="1:2" ht="18.75">
      <c r="A2" s="23"/>
      <c r="B2" s="20" t="s">
        <v>17</v>
      </c>
    </row>
    <row r="3" spans="1:3" ht="18.75">
      <c r="A3" s="24">
        <v>40450</v>
      </c>
      <c r="B3" s="4">
        <v>370.4</v>
      </c>
      <c r="C3" s="4">
        <v>332.99</v>
      </c>
    </row>
    <row r="4" spans="1:3" ht="18.75">
      <c r="A4" s="24">
        <v>40816</v>
      </c>
      <c r="B4" s="4">
        <v>875.22</v>
      </c>
      <c r="C4" s="4">
        <v>332.99</v>
      </c>
    </row>
    <row r="5" spans="1:3" ht="18.75">
      <c r="A5" s="24">
        <v>41182</v>
      </c>
      <c r="B5" s="4">
        <v>328.29</v>
      </c>
      <c r="C5" s="4">
        <v>332.99</v>
      </c>
    </row>
    <row r="6" spans="1:3" ht="18.75">
      <c r="A6" s="24">
        <v>41548</v>
      </c>
      <c r="B6" s="4">
        <v>284.08</v>
      </c>
      <c r="C6" s="4">
        <v>332.99</v>
      </c>
    </row>
    <row r="7" spans="1:3" ht="18.75">
      <c r="A7" s="24">
        <v>41914</v>
      </c>
      <c r="B7" s="4">
        <v>129.17</v>
      </c>
      <c r="C7" s="4">
        <v>332.99</v>
      </c>
    </row>
    <row r="8" spans="1:3" ht="18.75">
      <c r="A8" s="24">
        <v>42280</v>
      </c>
      <c r="B8" s="4">
        <v>38.44</v>
      </c>
      <c r="C8" s="4">
        <v>332.99</v>
      </c>
    </row>
    <row r="9" spans="1:3" ht="18.75">
      <c r="A9" s="24">
        <v>42646</v>
      </c>
      <c r="B9" s="4">
        <v>280.45</v>
      </c>
      <c r="C9" s="4">
        <v>332.99</v>
      </c>
    </row>
    <row r="10" spans="1:3" ht="18.75">
      <c r="A10" s="24">
        <v>43011</v>
      </c>
      <c r="B10" s="4">
        <v>555.2</v>
      </c>
      <c r="C10" s="4">
        <v>332.99</v>
      </c>
    </row>
    <row r="11" spans="1:3" ht="18.75">
      <c r="A11" s="24">
        <v>43376</v>
      </c>
      <c r="B11" s="4">
        <v>398.22364799999997</v>
      </c>
      <c r="C11" s="4">
        <v>332.99</v>
      </c>
    </row>
    <row r="12" spans="1:3" ht="18.75">
      <c r="A12" s="24">
        <v>43741</v>
      </c>
      <c r="B12" s="4">
        <v>134.95</v>
      </c>
      <c r="C12" s="4">
        <v>332.99</v>
      </c>
    </row>
    <row r="13" spans="1:3" ht="18.75">
      <c r="A13" s="24">
        <v>44107</v>
      </c>
      <c r="B13" s="4">
        <v>172.62</v>
      </c>
      <c r="C13" s="4">
        <v>332.99</v>
      </c>
    </row>
    <row r="14" spans="1:3" ht="18.75">
      <c r="A14" s="24">
        <v>44472</v>
      </c>
      <c r="B14" s="4">
        <v>206.62</v>
      </c>
      <c r="C14" s="4">
        <v>332.99</v>
      </c>
    </row>
    <row r="15" spans="1:3" ht="18.75">
      <c r="A15" s="24">
        <v>44837</v>
      </c>
      <c r="B15" s="4">
        <v>530.21</v>
      </c>
      <c r="C15" s="4">
        <v>332.99</v>
      </c>
    </row>
    <row r="16" spans="1:3" ht="18.75">
      <c r="A16" s="24">
        <v>45202</v>
      </c>
      <c r="B16" s="4">
        <v>337.15</v>
      </c>
      <c r="C16" s="4">
        <v>332.99</v>
      </c>
    </row>
    <row r="17" ht="18.75">
      <c r="A17" s="24"/>
    </row>
    <row r="18" ht="18.75">
      <c r="A18" s="24"/>
    </row>
    <row r="19" ht="18.75">
      <c r="A19" s="24"/>
    </row>
    <row r="20" ht="18.75">
      <c r="A20" s="24"/>
    </row>
    <row r="21" ht="18.75">
      <c r="A21" s="24"/>
    </row>
    <row r="22" ht="18.75">
      <c r="A22" s="24"/>
    </row>
    <row r="23" ht="18.75">
      <c r="A23" s="24"/>
    </row>
    <row r="24" ht="18.75">
      <c r="A24" s="24"/>
    </row>
    <row r="25" ht="18.75">
      <c r="A25" s="24"/>
    </row>
    <row r="26" ht="18.75">
      <c r="A26" s="24"/>
    </row>
    <row r="27" ht="18.75">
      <c r="A27" s="24"/>
    </row>
    <row r="28" ht="18.75">
      <c r="A28" s="24"/>
    </row>
    <row r="29" ht="18.75">
      <c r="A29" s="24"/>
    </row>
    <row r="30" ht="18.75">
      <c r="A30" s="24"/>
    </row>
    <row r="31" ht="18.75">
      <c r="A31" s="24"/>
    </row>
    <row r="32" ht="18.75">
      <c r="A32" s="24"/>
    </row>
    <row r="33" ht="18.75">
      <c r="A33" s="24"/>
    </row>
    <row r="34" ht="18.75">
      <c r="A34" s="24"/>
    </row>
    <row r="35" ht="18.75">
      <c r="A35" s="24"/>
    </row>
    <row r="36" ht="18.75">
      <c r="A36" s="24"/>
    </row>
    <row r="37" ht="18.75">
      <c r="A37" s="24"/>
    </row>
    <row r="38" ht="18.75">
      <c r="A38" s="24"/>
    </row>
    <row r="39" ht="18.75">
      <c r="A39" s="24"/>
    </row>
    <row r="40" ht="18.75">
      <c r="A40" s="24"/>
    </row>
    <row r="41" ht="18.75">
      <c r="A41" s="24"/>
    </row>
    <row r="42" ht="18.75">
      <c r="A42" s="24"/>
    </row>
    <row r="43" ht="18.75">
      <c r="A43" s="24"/>
    </row>
    <row r="44" ht="18.75">
      <c r="A44" s="24"/>
    </row>
    <row r="45" ht="18.75">
      <c r="A45" s="24"/>
    </row>
    <row r="46" ht="18.75">
      <c r="A46" s="24"/>
    </row>
    <row r="47" ht="18.75">
      <c r="A47" s="24"/>
    </row>
    <row r="48" ht="18.75">
      <c r="A48" s="24"/>
    </row>
    <row r="49" ht="18.75">
      <c r="A49" s="24"/>
    </row>
    <row r="50" ht="18.75">
      <c r="A50" s="24"/>
    </row>
    <row r="51" ht="18.75">
      <c r="A51" s="24"/>
    </row>
    <row r="52" ht="18.75">
      <c r="A52" s="24"/>
    </row>
    <row r="53" ht="18.75">
      <c r="A53" s="24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  <row r="61" ht="18.75">
      <c r="A61" s="24"/>
    </row>
    <row r="62" ht="18.75">
      <c r="A62" s="24"/>
    </row>
    <row r="63" ht="18.75">
      <c r="A63" s="24"/>
    </row>
    <row r="64" ht="18.75">
      <c r="A64" s="24"/>
    </row>
    <row r="65" ht="18.75">
      <c r="A65" s="24"/>
    </row>
    <row r="66" ht="18.75">
      <c r="A66" s="24"/>
    </row>
    <row r="67" ht="18.75">
      <c r="A67" s="24"/>
    </row>
    <row r="68" ht="18.75">
      <c r="A68" s="24"/>
    </row>
    <row r="69" ht="18.75">
      <c r="A69" s="24"/>
    </row>
    <row r="70" ht="18.75">
      <c r="A70" s="24"/>
    </row>
    <row r="71" ht="18.75">
      <c r="A71" s="24"/>
    </row>
    <row r="72" ht="18.75">
      <c r="A72" s="24"/>
    </row>
    <row r="73" ht="18.75">
      <c r="A73" s="24"/>
    </row>
    <row r="74" ht="18.75">
      <c r="A74" s="24"/>
    </row>
    <row r="75" ht="18.75">
      <c r="A75" s="24"/>
    </row>
    <row r="76" ht="18.75">
      <c r="A76" s="24"/>
    </row>
    <row r="77" ht="18.75">
      <c r="A77" s="24"/>
    </row>
    <row r="78" ht="18.75">
      <c r="A78" s="24"/>
    </row>
    <row r="79" ht="18.75">
      <c r="A79" s="24"/>
    </row>
    <row r="80" ht="18.75">
      <c r="A80" s="24"/>
    </row>
    <row r="81" ht="18.75">
      <c r="A81" s="24"/>
    </row>
    <row r="82" ht="18.75">
      <c r="A82" s="24"/>
    </row>
    <row r="83" ht="18.75">
      <c r="A83" s="24"/>
    </row>
    <row r="84" ht="18.75">
      <c r="A84" s="24"/>
    </row>
    <row r="85" ht="18.75">
      <c r="A85" s="24"/>
    </row>
    <row r="86" ht="18.75">
      <c r="A86" s="24"/>
    </row>
    <row r="87" ht="18.75">
      <c r="A87" s="24"/>
    </row>
    <row r="88" ht="18.75">
      <c r="A88" s="24"/>
    </row>
    <row r="89" ht="18.75">
      <c r="A89" s="24"/>
    </row>
    <row r="90" ht="18.75">
      <c r="A90" s="24"/>
    </row>
  </sheetData>
  <sheetProtection/>
  <printOptions/>
  <pageMargins left="0.75" right="0.75" top="1" bottom="1" header="0.5" footer="0.5"/>
  <pageSetup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2010-09-21T03:18:04Z</cp:lastPrinted>
  <dcterms:created xsi:type="dcterms:W3CDTF">2000-08-03T04:39:40Z</dcterms:created>
  <dcterms:modified xsi:type="dcterms:W3CDTF">2024-06-12T07:11:26Z</dcterms:modified>
  <cp:category/>
  <cp:version/>
  <cp:contentType/>
  <cp:contentStatus/>
</cp:coreProperties>
</file>