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1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<sst xmlns="http://schemas.openxmlformats.org/spreadsheetml/2006/main" count="38" uniqueCount="23">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</sst>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#,##0_ ;\-#,##0\ 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/>
    </xf>
    <xf numFmtId="214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28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98"/>
          <c:w val="0.8617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P.71A'!$B$5:$B$19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P.71A'!$C$5:$C$19</c:f>
              <c:numCache>
                <c:ptCount val="14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  <c:pt idx="11">
                  <c:v>296.5109760000001</c:v>
                </c:pt>
                <c:pt idx="12">
                  <c:v>520.8055920000002</c:v>
                </c:pt>
                <c:pt idx="13">
                  <c:v>307.5689664000001</c:v>
                </c:pt>
              </c:numCache>
            </c:numRef>
          </c:val>
        </c:ser>
        <c:axId val="50444685"/>
        <c:axId val="51348982"/>
      </c:barChart>
      <c:lineChart>
        <c:grouping val="standard"/>
        <c:varyColors val="0"/>
        <c:ser>
          <c:idx val="1"/>
          <c:order val="1"/>
          <c:tx>
            <c:v>ค่าเฉลี่ย (2553 - 2566 )อยู่ระหว่างค่า+-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P.71A'!$E$5:$E$18</c:f>
              <c:numCache>
                <c:ptCount val="14"/>
                <c:pt idx="0">
                  <c:v>340.13300731428575</c:v>
                </c:pt>
                <c:pt idx="1">
                  <c:v>340.13300731428575</c:v>
                </c:pt>
                <c:pt idx="2">
                  <c:v>340.13300731428575</c:v>
                </c:pt>
                <c:pt idx="3">
                  <c:v>340.13300731428575</c:v>
                </c:pt>
                <c:pt idx="4">
                  <c:v>340.13300731428575</c:v>
                </c:pt>
                <c:pt idx="5">
                  <c:v>340.13300731428575</c:v>
                </c:pt>
                <c:pt idx="6">
                  <c:v>340.13300731428575</c:v>
                </c:pt>
                <c:pt idx="7">
                  <c:v>340.13300731428575</c:v>
                </c:pt>
                <c:pt idx="8">
                  <c:v>340.13300731428575</c:v>
                </c:pt>
                <c:pt idx="9">
                  <c:v>340.13300731428575</c:v>
                </c:pt>
                <c:pt idx="10">
                  <c:v>340.13300731428575</c:v>
                </c:pt>
                <c:pt idx="11">
                  <c:v>340.13300731428575</c:v>
                </c:pt>
                <c:pt idx="12">
                  <c:v>340.13300731428575</c:v>
                </c:pt>
                <c:pt idx="13">
                  <c:v>340.13300731428575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P.71A'!$H$5:$H$18</c:f>
              <c:numCache>
                <c:ptCount val="14"/>
                <c:pt idx="0">
                  <c:v>547.8122847284169</c:v>
                </c:pt>
                <c:pt idx="1">
                  <c:v>547.8122847284169</c:v>
                </c:pt>
                <c:pt idx="2">
                  <c:v>547.8122847284169</c:v>
                </c:pt>
                <c:pt idx="3">
                  <c:v>547.8122847284169</c:v>
                </c:pt>
                <c:pt idx="4">
                  <c:v>547.8122847284169</c:v>
                </c:pt>
                <c:pt idx="5">
                  <c:v>547.8122847284169</c:v>
                </c:pt>
                <c:pt idx="6">
                  <c:v>547.8122847284169</c:v>
                </c:pt>
                <c:pt idx="7">
                  <c:v>547.8122847284169</c:v>
                </c:pt>
                <c:pt idx="8">
                  <c:v>547.8122847284169</c:v>
                </c:pt>
                <c:pt idx="9">
                  <c:v>547.8122847284169</c:v>
                </c:pt>
                <c:pt idx="10">
                  <c:v>547.8122847284169</c:v>
                </c:pt>
                <c:pt idx="11">
                  <c:v>547.8122847284169</c:v>
                </c:pt>
                <c:pt idx="12">
                  <c:v>547.8122847284169</c:v>
                </c:pt>
                <c:pt idx="13">
                  <c:v>547.8122847284169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P.71A'!$F$5:$F$18</c:f>
              <c:numCache>
                <c:ptCount val="14"/>
                <c:pt idx="0">
                  <c:v>132.45372990015463</c:v>
                </c:pt>
                <c:pt idx="1">
                  <c:v>132.45372990015463</c:v>
                </c:pt>
                <c:pt idx="2">
                  <c:v>132.45372990015463</c:v>
                </c:pt>
                <c:pt idx="3">
                  <c:v>132.45372990015463</c:v>
                </c:pt>
                <c:pt idx="4">
                  <c:v>132.45372990015463</c:v>
                </c:pt>
                <c:pt idx="5">
                  <c:v>132.45372990015463</c:v>
                </c:pt>
                <c:pt idx="6">
                  <c:v>132.45372990015463</c:v>
                </c:pt>
                <c:pt idx="7">
                  <c:v>132.45372990015463</c:v>
                </c:pt>
                <c:pt idx="8">
                  <c:v>132.45372990015463</c:v>
                </c:pt>
                <c:pt idx="9">
                  <c:v>132.45372990015463</c:v>
                </c:pt>
                <c:pt idx="10">
                  <c:v>132.45372990015463</c:v>
                </c:pt>
                <c:pt idx="11">
                  <c:v>132.45372990015463</c:v>
                </c:pt>
                <c:pt idx="12">
                  <c:v>132.45372990015463</c:v>
                </c:pt>
                <c:pt idx="13">
                  <c:v>132.45372990015463</c:v>
                </c:pt>
              </c:numCache>
            </c:numRef>
          </c:val>
          <c:smooth val="0"/>
        </c:ser>
        <c:axId val="50444685"/>
        <c:axId val="51348982"/>
      </c:line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348982"/>
        <c:crossesAt val="0"/>
        <c:auto val="1"/>
        <c:lblOffset val="100"/>
        <c:tickLblSkip val="1"/>
        <c:noMultiLvlLbl val="0"/>
      </c:catAx>
      <c:valAx>
        <c:axId val="5134898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44468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"/>
          <c:y val="0.845"/>
          <c:w val="0.99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1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23"/>
          <c:w val="0.856"/>
          <c:h val="0.684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P.71A'!$B$5:$B$19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P.71A'!$C$5:$C$19</c:f>
              <c:numCache>
                <c:ptCount val="14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  <c:pt idx="11">
                  <c:v>296.5109760000001</c:v>
                </c:pt>
                <c:pt idx="12">
                  <c:v>520.8055920000002</c:v>
                </c:pt>
                <c:pt idx="13">
                  <c:v>307.5689664000001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(2553 - 2566)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P.71A'!$E$5:$E$18</c:f>
              <c:numCache>
                <c:ptCount val="14"/>
                <c:pt idx="0">
                  <c:v>340.13300731428575</c:v>
                </c:pt>
                <c:pt idx="1">
                  <c:v>340.13300731428575</c:v>
                </c:pt>
                <c:pt idx="2">
                  <c:v>340.13300731428575</c:v>
                </c:pt>
                <c:pt idx="3">
                  <c:v>340.13300731428575</c:v>
                </c:pt>
                <c:pt idx="4">
                  <c:v>340.13300731428575</c:v>
                </c:pt>
                <c:pt idx="5">
                  <c:v>340.13300731428575</c:v>
                </c:pt>
                <c:pt idx="6">
                  <c:v>340.13300731428575</c:v>
                </c:pt>
                <c:pt idx="7">
                  <c:v>340.13300731428575</c:v>
                </c:pt>
                <c:pt idx="8">
                  <c:v>340.13300731428575</c:v>
                </c:pt>
                <c:pt idx="9">
                  <c:v>340.13300731428575</c:v>
                </c:pt>
                <c:pt idx="10">
                  <c:v>340.13300731428575</c:v>
                </c:pt>
                <c:pt idx="11">
                  <c:v>340.13300731428575</c:v>
                </c:pt>
                <c:pt idx="12">
                  <c:v>340.13300731428575</c:v>
                </c:pt>
                <c:pt idx="13">
                  <c:v>340.13300731428575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P.71A'!$B$5:$B$19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P.71A'!$D$5:$D$19</c:f>
              <c:numCache>
                <c:ptCount val="14"/>
                <c:pt idx="13">
                  <c:v>307.5689664000001</c:v>
                </c:pt>
              </c:numCache>
            </c:numRef>
          </c:val>
          <c:smooth val="0"/>
        </c:ser>
        <c:marker val="1"/>
        <c:axId val="59487655"/>
        <c:axId val="65626848"/>
      </c:lineChart>
      <c:cat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626848"/>
        <c:crossesAt val="0"/>
        <c:auto val="1"/>
        <c:lblOffset val="100"/>
        <c:tickLblSkip val="1"/>
        <c:noMultiLvlLbl val="0"/>
      </c:catAx>
      <c:valAx>
        <c:axId val="6562684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48765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7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0.564</cdr:y>
    </cdr:from>
    <cdr:to>
      <cdr:x>0.53275</cdr:x>
      <cdr:y>0.602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3467100"/>
          <a:ext cx="12573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0.531</cdr:x>
      <cdr:y>0.47025</cdr:y>
    </cdr:from>
    <cdr:to>
      <cdr:x>0.6735</cdr:x>
      <cdr:y>0.50775</cdr:y>
    </cdr:to>
    <cdr:sp>
      <cdr:nvSpPr>
        <cdr:cNvPr id="2" name="TextBox 1"/>
        <cdr:cNvSpPr txBox="1">
          <a:spLocks noChangeArrowheads="1"/>
        </cdr:cNvSpPr>
      </cdr:nvSpPr>
      <cdr:spPr>
        <a:xfrm>
          <a:off x="4981575" y="2895600"/>
          <a:ext cx="13430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548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0.2635</cdr:x>
      <cdr:y>0.662</cdr:y>
    </cdr:from>
    <cdr:to>
      <cdr:x>0.405</cdr:x>
      <cdr:y>0.70125</cdr:y>
    </cdr:to>
    <cdr:sp>
      <cdr:nvSpPr>
        <cdr:cNvPr id="3" name="TextBox 1"/>
        <cdr:cNvSpPr txBox="1">
          <a:spLocks noChangeArrowheads="1"/>
        </cdr:cNvSpPr>
      </cdr:nvSpPr>
      <cdr:spPr>
        <a:xfrm>
          <a:off x="2466975" y="4076700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132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0.43475</cdr:y>
    </cdr:from>
    <cdr:to>
      <cdr:x>0.78875</cdr:x>
      <cdr:y>0.65225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00875" y="2676525"/>
          <a:ext cx="400050" cy="1343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R58"/>
  <sheetViews>
    <sheetView zoomScalePageLayoutView="0" workbookViewId="0" topLeftCell="A1">
      <pane ySplit="4" topLeftCell="A15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4">
        <v>370.4045760000001</v>
      </c>
      <c r="D5" s="55"/>
      <c r="E5" s="56">
        <f aca="true" t="shared" si="0" ref="E5:E18">$C$49</f>
        <v>340.13300731428575</v>
      </c>
      <c r="F5" s="57">
        <f aca="true" t="shared" si="1" ref="F5:F18">+$C$52</f>
        <v>132.45372990015463</v>
      </c>
      <c r="G5" s="58">
        <f aca="true" t="shared" si="2" ref="G5:G18">$C$50</f>
        <v>207.67927741413112</v>
      </c>
      <c r="H5" s="59">
        <f aca="true" t="shared" si="3" ref="H5:H18">+$C$53</f>
        <v>547.8122847284169</v>
      </c>
      <c r="I5" s="2">
        <v>1</v>
      </c>
    </row>
    <row r="6" spans="2:9" ht="11.25">
      <c r="B6" s="22">
        <v>2554</v>
      </c>
      <c r="C6" s="60">
        <v>875.2242240000002</v>
      </c>
      <c r="D6" s="55"/>
      <c r="E6" s="61">
        <f t="shared" si="0"/>
        <v>340.13300731428575</v>
      </c>
      <c r="F6" s="62">
        <f t="shared" si="1"/>
        <v>132.45372990015463</v>
      </c>
      <c r="G6" s="63">
        <f t="shared" si="2"/>
        <v>207.67927741413112</v>
      </c>
      <c r="H6" s="64">
        <f t="shared" si="3"/>
        <v>547.8122847284169</v>
      </c>
      <c r="I6" s="2">
        <f>I5+1</f>
        <v>2</v>
      </c>
    </row>
    <row r="7" spans="2:9" ht="11.25">
      <c r="B7" s="22">
        <v>2555</v>
      </c>
      <c r="C7" s="60">
        <v>328.28976</v>
      </c>
      <c r="D7" s="55"/>
      <c r="E7" s="61">
        <f t="shared" si="0"/>
        <v>340.13300731428575</v>
      </c>
      <c r="F7" s="62">
        <f t="shared" si="1"/>
        <v>132.45372990015463</v>
      </c>
      <c r="G7" s="63">
        <f t="shared" si="2"/>
        <v>207.67927741413112</v>
      </c>
      <c r="H7" s="64">
        <f t="shared" si="3"/>
        <v>547.8122847284169</v>
      </c>
      <c r="I7" s="2">
        <f aca="true" t="shared" si="4" ref="I7:I18">I6+1</f>
        <v>3</v>
      </c>
    </row>
    <row r="8" spans="2:9" ht="11.25">
      <c r="B8" s="22">
        <v>2556</v>
      </c>
      <c r="C8" s="60">
        <v>284.0832</v>
      </c>
      <c r="D8" s="55"/>
      <c r="E8" s="61">
        <f t="shared" si="0"/>
        <v>340.13300731428575</v>
      </c>
      <c r="F8" s="62">
        <f t="shared" si="1"/>
        <v>132.45372990015463</v>
      </c>
      <c r="G8" s="63">
        <f t="shared" si="2"/>
        <v>207.67927741413112</v>
      </c>
      <c r="H8" s="64">
        <f t="shared" si="3"/>
        <v>547.8122847284169</v>
      </c>
      <c r="I8" s="2">
        <f t="shared" si="4"/>
        <v>4</v>
      </c>
    </row>
    <row r="9" spans="2:9" ht="11.25">
      <c r="B9" s="22">
        <v>2557</v>
      </c>
      <c r="C9" s="60">
        <v>129.168</v>
      </c>
      <c r="D9" s="55"/>
      <c r="E9" s="61">
        <f t="shared" si="0"/>
        <v>340.13300731428575</v>
      </c>
      <c r="F9" s="62">
        <f t="shared" si="1"/>
        <v>132.45372990015463</v>
      </c>
      <c r="G9" s="63">
        <f t="shared" si="2"/>
        <v>207.67927741413112</v>
      </c>
      <c r="H9" s="64">
        <f t="shared" si="3"/>
        <v>547.8122847284169</v>
      </c>
      <c r="I9" s="2">
        <f t="shared" si="4"/>
        <v>5</v>
      </c>
    </row>
    <row r="10" spans="2:9" ht="11.25">
      <c r="B10" s="22">
        <v>2558</v>
      </c>
      <c r="C10" s="60">
        <v>38.443248000000004</v>
      </c>
      <c r="D10" s="55"/>
      <c r="E10" s="61">
        <f t="shared" si="0"/>
        <v>340.13300731428575</v>
      </c>
      <c r="F10" s="62">
        <f t="shared" si="1"/>
        <v>132.45372990015463</v>
      </c>
      <c r="G10" s="63">
        <f t="shared" si="2"/>
        <v>207.67927741413112</v>
      </c>
      <c r="H10" s="64">
        <f t="shared" si="3"/>
        <v>547.8122847284169</v>
      </c>
      <c r="I10" s="2">
        <f t="shared" si="4"/>
        <v>6</v>
      </c>
    </row>
    <row r="11" spans="2:9" ht="11.25">
      <c r="B11" s="22">
        <v>2559</v>
      </c>
      <c r="C11" s="66">
        <v>280.44662400000004</v>
      </c>
      <c r="D11" s="55"/>
      <c r="E11" s="61">
        <f>$C$49</f>
        <v>340.13300731428575</v>
      </c>
      <c r="F11" s="62">
        <f t="shared" si="1"/>
        <v>132.45372990015463</v>
      </c>
      <c r="G11" s="63">
        <f t="shared" si="2"/>
        <v>207.67927741413112</v>
      </c>
      <c r="H11" s="64">
        <f t="shared" si="3"/>
        <v>547.8122847284169</v>
      </c>
      <c r="I11" s="2">
        <f t="shared" si="4"/>
        <v>7</v>
      </c>
    </row>
    <row r="12" spans="2:18" ht="11.25">
      <c r="B12" s="22">
        <v>2560</v>
      </c>
      <c r="C12" s="60">
        <v>555.2</v>
      </c>
      <c r="D12" s="55"/>
      <c r="E12" s="61">
        <f t="shared" si="0"/>
        <v>340.13300731428575</v>
      </c>
      <c r="F12" s="62">
        <f t="shared" si="1"/>
        <v>132.45372990015463</v>
      </c>
      <c r="G12" s="63">
        <f t="shared" si="2"/>
        <v>207.67927741413112</v>
      </c>
      <c r="H12" s="64">
        <f t="shared" si="3"/>
        <v>547.8122847284169</v>
      </c>
      <c r="I12" s="2">
        <f t="shared" si="4"/>
        <v>8</v>
      </c>
      <c r="P12" s="72"/>
      <c r="R12" s="72"/>
    </row>
    <row r="13" spans="2:18" ht="11.25">
      <c r="B13" s="22">
        <v>2561</v>
      </c>
      <c r="C13" s="60">
        <v>398.2</v>
      </c>
      <c r="D13" s="55"/>
      <c r="E13" s="61">
        <f t="shared" si="0"/>
        <v>340.13300731428575</v>
      </c>
      <c r="F13" s="62">
        <f t="shared" si="1"/>
        <v>132.45372990015463</v>
      </c>
      <c r="G13" s="63">
        <f t="shared" si="2"/>
        <v>207.67927741413112</v>
      </c>
      <c r="H13" s="64">
        <f t="shared" si="3"/>
        <v>547.8122847284169</v>
      </c>
      <c r="I13" s="2">
        <f t="shared" si="4"/>
        <v>9</v>
      </c>
      <c r="P13" s="72"/>
      <c r="R13" s="72"/>
    </row>
    <row r="14" spans="2:18" ht="11.25">
      <c r="B14" s="22">
        <v>2562</v>
      </c>
      <c r="C14" s="60">
        <v>192.8</v>
      </c>
      <c r="D14" s="67"/>
      <c r="E14" s="61">
        <f t="shared" si="0"/>
        <v>340.13300731428575</v>
      </c>
      <c r="F14" s="62">
        <f t="shared" si="1"/>
        <v>132.45372990015463</v>
      </c>
      <c r="G14" s="63">
        <f t="shared" si="2"/>
        <v>207.67927741413112</v>
      </c>
      <c r="H14" s="64">
        <f t="shared" si="3"/>
        <v>547.8122847284169</v>
      </c>
      <c r="I14" s="2">
        <f t="shared" si="4"/>
        <v>10</v>
      </c>
      <c r="P14" s="72"/>
      <c r="R14" s="72"/>
    </row>
    <row r="15" spans="2:9" ht="11.25">
      <c r="B15" s="22">
        <v>2563</v>
      </c>
      <c r="C15" s="60">
        <v>184.71693600000003</v>
      </c>
      <c r="D15" s="68"/>
      <c r="E15" s="61">
        <f t="shared" si="0"/>
        <v>340.13300731428575</v>
      </c>
      <c r="F15" s="62">
        <f t="shared" si="1"/>
        <v>132.45372990015463</v>
      </c>
      <c r="G15" s="63">
        <f t="shared" si="2"/>
        <v>207.67927741413112</v>
      </c>
      <c r="H15" s="64">
        <f t="shared" si="3"/>
        <v>547.8122847284169</v>
      </c>
      <c r="I15" s="2">
        <f t="shared" si="4"/>
        <v>11</v>
      </c>
    </row>
    <row r="16" spans="2:9" ht="11.25">
      <c r="B16" s="22">
        <v>2564</v>
      </c>
      <c r="C16" s="60">
        <v>296.5109760000001</v>
      </c>
      <c r="D16" s="68"/>
      <c r="E16" s="61">
        <f t="shared" si="0"/>
        <v>340.13300731428575</v>
      </c>
      <c r="F16" s="62">
        <f t="shared" si="1"/>
        <v>132.45372990015463</v>
      </c>
      <c r="G16" s="63">
        <f t="shared" si="2"/>
        <v>207.67927741413112</v>
      </c>
      <c r="H16" s="64">
        <f t="shared" si="3"/>
        <v>547.8122847284169</v>
      </c>
      <c r="I16" s="2">
        <f t="shared" si="4"/>
        <v>12</v>
      </c>
    </row>
    <row r="17" spans="2:14" ht="11.25">
      <c r="B17" s="22">
        <v>2565</v>
      </c>
      <c r="C17" s="60">
        <v>520.8055920000002</v>
      </c>
      <c r="D17" s="55"/>
      <c r="E17" s="61">
        <f t="shared" si="0"/>
        <v>340.13300731428575</v>
      </c>
      <c r="F17" s="62">
        <f t="shared" si="1"/>
        <v>132.45372990015463</v>
      </c>
      <c r="G17" s="63">
        <f t="shared" si="2"/>
        <v>207.67927741413112</v>
      </c>
      <c r="H17" s="64">
        <f t="shared" si="3"/>
        <v>547.8122847284169</v>
      </c>
      <c r="I17" s="2">
        <f t="shared" si="4"/>
        <v>13</v>
      </c>
      <c r="K17" s="76" t="str">
        <f>'[1]std. - P.1'!$K$106:$N$106</f>
        <v>ปี 2566 ปริมาณน้ำสะสม 1 เม.ย.66 - 31 มี.ค.66</v>
      </c>
      <c r="L17" s="76"/>
      <c r="M17" s="76"/>
      <c r="N17" s="76"/>
    </row>
    <row r="18" spans="2:9" ht="11.25">
      <c r="B18" s="69">
        <v>2566</v>
      </c>
      <c r="C18" s="70">
        <v>307.5689664000001</v>
      </c>
      <c r="D18" s="71">
        <f>C18</f>
        <v>307.5689664000001</v>
      </c>
      <c r="E18" s="61">
        <f t="shared" si="0"/>
        <v>340.13300731428575</v>
      </c>
      <c r="F18" s="62">
        <f t="shared" si="1"/>
        <v>132.45372990015463</v>
      </c>
      <c r="G18" s="63">
        <f t="shared" si="2"/>
        <v>207.67927741413112</v>
      </c>
      <c r="H18" s="64">
        <f t="shared" si="3"/>
        <v>547.8122847284169</v>
      </c>
      <c r="I18" s="2">
        <f t="shared" si="4"/>
        <v>14</v>
      </c>
    </row>
    <row r="19" spans="2:8" ht="11.25" hidden="1">
      <c r="B19" s="69">
        <v>2567</v>
      </c>
      <c r="C19" s="70">
        <v>1.2282624000000009</v>
      </c>
      <c r="D19" s="71">
        <f>C19</f>
        <v>1.2282624000000009</v>
      </c>
      <c r="E19" s="61"/>
      <c r="F19" s="62"/>
      <c r="G19" s="63"/>
      <c r="H19" s="64"/>
    </row>
    <row r="20" spans="2:8" ht="11.25">
      <c r="B20" s="22"/>
      <c r="C20" s="60"/>
      <c r="D20" s="55"/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8" ht="11.25">
      <c r="B22" s="22"/>
      <c r="C22" s="65"/>
      <c r="D22" s="55"/>
      <c r="E22" s="61"/>
      <c r="F22" s="62"/>
      <c r="G22" s="63"/>
      <c r="H22" s="64"/>
    </row>
    <row r="23" spans="2:8" ht="11.25">
      <c r="B23" s="22"/>
      <c r="C23" s="65"/>
      <c r="D23" s="55"/>
      <c r="E23" s="61"/>
      <c r="F23" s="62"/>
      <c r="G23" s="63"/>
      <c r="H23" s="64"/>
    </row>
    <row r="24" spans="2:8" ht="11.25">
      <c r="B24" s="22"/>
      <c r="C24" s="65"/>
      <c r="D24" s="55"/>
      <c r="E24" s="61"/>
      <c r="F24" s="62"/>
      <c r="G24" s="63"/>
      <c r="H24" s="64"/>
    </row>
    <row r="25" spans="2:8" ht="11.25">
      <c r="B25" s="22"/>
      <c r="C25" s="65"/>
      <c r="D25" s="55"/>
      <c r="E25" s="61"/>
      <c r="F25" s="62"/>
      <c r="G25" s="63"/>
      <c r="H25" s="64"/>
    </row>
    <row r="26" spans="2:8" ht="11.25">
      <c r="B26" s="22"/>
      <c r="C26" s="65"/>
      <c r="D26" s="55"/>
      <c r="E26" s="61"/>
      <c r="F26" s="62"/>
      <c r="G26" s="63"/>
      <c r="H26" s="64"/>
    </row>
    <row r="27" spans="2:8" ht="11.25">
      <c r="B27" s="22"/>
      <c r="C27" s="65"/>
      <c r="D27" s="55"/>
      <c r="E27" s="61"/>
      <c r="F27" s="62"/>
      <c r="G27" s="63"/>
      <c r="H27" s="64"/>
    </row>
    <row r="28" spans="2:8" ht="11.25">
      <c r="B28" s="22"/>
      <c r="C28" s="65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AVERAGE(C5:C18)</f>
        <v>340.13300731428575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STDEV(C5:C18)</f>
        <v>207.67927741413112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0.610582545498837</v>
      </c>
      <c r="D51" s="33"/>
      <c r="E51" s="44">
        <f>C51*100</f>
        <v>61.05825454988369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12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132.45372990015463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1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547.8122847284169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1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14</v>
      </c>
    </row>
    <row r="57" ht="11.25">
      <c r="C57" s="2">
        <f>COUNTIF(C5:C16,"&gt;559")</f>
        <v>1</v>
      </c>
    </row>
    <row r="58" ht="11.25">
      <c r="C58" s="2">
        <f>COUNTIF(C5:C16,"&lt;100")</f>
        <v>1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2024-05-29T02:47:05Z</dcterms:modified>
  <cp:category/>
  <cp:version/>
  <cp:contentType/>
  <cp:contentStatus/>
</cp:coreProperties>
</file>