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<sst xmlns="http://schemas.openxmlformats.org/spreadsheetml/2006/main" count="31" uniqueCount="25">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</sst>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-0.03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60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'P.71A-H.05'!$N$7:$N$19</c:f>
              <c:numCache>
                <c:ptCount val="13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172.62</c:v>
                </c:pt>
                <c:pt idx="11">
                  <c:v>296.5109760000001</c:v>
                </c:pt>
                <c:pt idx="12">
                  <c:v>520.8055920000002</c:v>
                </c:pt>
              </c:numCache>
            </c:numRef>
          </c:val>
        </c:ser>
        <c:gapWidth val="100"/>
        <c:axId val="51285862"/>
        <c:axId val="58919575"/>
      </c:barChart>
      <c:lineChart>
        <c:grouping val="standard"/>
        <c:varyColors val="0"/>
        <c:ser>
          <c:idx val="1"/>
          <c:order val="1"/>
          <c:tx>
            <c:v>ค่าเฉลี่ย 323.4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'P.71A-H.05'!$P$7:$P$18</c:f>
              <c:numCache>
                <c:ptCount val="12"/>
                <c:pt idx="0">
                  <c:v>323.3662886060606</c:v>
                </c:pt>
                <c:pt idx="1">
                  <c:v>323.3662886060606</c:v>
                </c:pt>
                <c:pt idx="2">
                  <c:v>323.3662886060606</c:v>
                </c:pt>
                <c:pt idx="3">
                  <c:v>323.3662886060606</c:v>
                </c:pt>
                <c:pt idx="4">
                  <c:v>323.3662886060606</c:v>
                </c:pt>
                <c:pt idx="5">
                  <c:v>323.3662886060606</c:v>
                </c:pt>
                <c:pt idx="6">
                  <c:v>323.3662886060606</c:v>
                </c:pt>
                <c:pt idx="7">
                  <c:v>323.3662886060606</c:v>
                </c:pt>
                <c:pt idx="8">
                  <c:v>323.3662886060606</c:v>
                </c:pt>
                <c:pt idx="9">
                  <c:v>323.3662886060606</c:v>
                </c:pt>
                <c:pt idx="10">
                  <c:v>323.3662886060606</c:v>
                </c:pt>
                <c:pt idx="11">
                  <c:v>323.3662886060606</c:v>
                </c:pt>
              </c:numCache>
            </c:numRef>
          </c:val>
          <c:smooth val="0"/>
        </c:ser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919575"/>
        <c:crossesAt val="0"/>
        <c:auto val="1"/>
        <c:lblOffset val="100"/>
        <c:tickLblSkip val="1"/>
        <c:noMultiLvlLbl val="0"/>
      </c:catAx>
      <c:valAx>
        <c:axId val="5891957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862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5"/>
  <sheetViews>
    <sheetView showGridLines="0" zoomScalePageLayoutView="0" workbookViewId="0" topLeftCell="A13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8">$N$26</f>
        <v>323.3662886060606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8">+N8*1000000/(365*86400)</f>
        <v>27.753178082191777</v>
      </c>
      <c r="P8" s="37">
        <f t="shared" si="1"/>
        <v>323.3662886060606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323.3662886060606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323.3662886060606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323.3662886060606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323.3662886060606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323.3662886060606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323.3662886060606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>SUM(B15:M15)</f>
        <v>398.22</v>
      </c>
      <c r="O15" s="36">
        <f t="shared" si="2"/>
        <v>12.627473363774733</v>
      </c>
      <c r="P15" s="37">
        <f t="shared" si="1"/>
        <v>323.3662886060606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>SUM(B16:M16)</f>
        <v>134.96</v>
      </c>
      <c r="O16" s="36">
        <f t="shared" si="2"/>
        <v>4.279553526128868</v>
      </c>
      <c r="P16" s="37">
        <f t="shared" si="1"/>
        <v>323.3662886060606</v>
      </c>
    </row>
    <row r="17" spans="1:16" ht="15" customHeight="1">
      <c r="A17" s="32">
        <v>2563</v>
      </c>
      <c r="B17" s="34">
        <v>0.28</v>
      </c>
      <c r="C17" s="34">
        <v>0.78</v>
      </c>
      <c r="D17" s="34">
        <v>0.54</v>
      </c>
      <c r="E17" s="34">
        <v>10.47</v>
      </c>
      <c r="F17" s="34">
        <v>46.44</v>
      </c>
      <c r="G17" s="34">
        <v>50.83</v>
      </c>
      <c r="H17" s="34">
        <v>27.93</v>
      </c>
      <c r="I17" s="34">
        <v>21.15</v>
      </c>
      <c r="J17" s="34">
        <v>7.49</v>
      </c>
      <c r="K17" s="34">
        <v>4.39</v>
      </c>
      <c r="L17" s="34">
        <v>0.92</v>
      </c>
      <c r="M17" s="34">
        <v>1.4</v>
      </c>
      <c r="N17" s="35">
        <f>SUM(B17:M17)</f>
        <v>172.62</v>
      </c>
      <c r="O17" s="36">
        <f t="shared" si="2"/>
        <v>5.473744292237443</v>
      </c>
      <c r="P17" s="37">
        <f t="shared" si="1"/>
        <v>323.3662886060606</v>
      </c>
    </row>
    <row r="18" spans="1:16" ht="15" customHeight="1">
      <c r="A18" s="32">
        <v>2564</v>
      </c>
      <c r="B18" s="34">
        <v>0</v>
      </c>
      <c r="C18" s="34">
        <v>0</v>
      </c>
      <c r="D18" s="34">
        <v>0</v>
      </c>
      <c r="E18" s="34">
        <v>18.657216000000002</v>
      </c>
      <c r="F18" s="34">
        <v>13.306464000000002</v>
      </c>
      <c r="G18" s="34">
        <v>156.05136000000002</v>
      </c>
      <c r="H18" s="34">
        <v>59.883840000000006</v>
      </c>
      <c r="I18" s="34">
        <v>28.321056000000034</v>
      </c>
      <c r="J18" s="34">
        <v>7.424352000000004</v>
      </c>
      <c r="K18" s="34">
        <v>5.900256000000006</v>
      </c>
      <c r="L18" s="34">
        <v>3.4525440000000014</v>
      </c>
      <c r="M18" s="34">
        <v>3.5138880000000032</v>
      </c>
      <c r="N18" s="35">
        <f>SUM(B18:M18)</f>
        <v>296.5109760000001</v>
      </c>
      <c r="O18" s="36">
        <f t="shared" si="2"/>
        <v>9.402301369863016</v>
      </c>
      <c r="P18" s="37">
        <f t="shared" si="1"/>
        <v>323.3662886060606</v>
      </c>
    </row>
    <row r="19" spans="1:16" ht="15" customHeight="1">
      <c r="A19" s="44">
        <v>2565</v>
      </c>
      <c r="B19" s="45">
        <v>8.624448</v>
      </c>
      <c r="C19" s="45">
        <v>57.77913600000002</v>
      </c>
      <c r="D19" s="45">
        <v>6.231168000000001</v>
      </c>
      <c r="E19" s="45">
        <v>45.48808800000001</v>
      </c>
      <c r="F19" s="45">
        <v>70.71105600000003</v>
      </c>
      <c r="G19" s="45">
        <v>129.2669280000001</v>
      </c>
      <c r="H19" s="45">
        <v>144.44265600000006</v>
      </c>
      <c r="I19" s="45">
        <v>24.610175999999985</v>
      </c>
      <c r="J19" s="45">
        <v>14.610239999999997</v>
      </c>
      <c r="K19" s="45">
        <v>8.981280000000003</v>
      </c>
      <c r="L19" s="45">
        <v>4.892832000000004</v>
      </c>
      <c r="M19" s="45">
        <v>5.167584000000002</v>
      </c>
      <c r="N19" s="46">
        <f>SUM(B19:M19)</f>
        <v>520.8055920000002</v>
      </c>
      <c r="O19" s="47">
        <f>+N19*1000000/(365*86400)</f>
        <v>16.514636986301376</v>
      </c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3" t="s">
        <v>19</v>
      </c>
      <c r="B25" s="41">
        <f>MAX(B7:B18)</f>
        <v>12.698208000000006</v>
      </c>
      <c r="C25" s="41">
        <f aca="true" t="shared" si="3" ref="C25:M25">MAX(C7:C18)</f>
        <v>49.126175999999994</v>
      </c>
      <c r="D25" s="41">
        <f t="shared" si="3"/>
        <v>48.02976000000002</v>
      </c>
      <c r="E25" s="41">
        <f t="shared" si="3"/>
        <v>44.83</v>
      </c>
      <c r="F25" s="41">
        <f t="shared" si="3"/>
        <v>144.55583999999996</v>
      </c>
      <c r="G25" s="41">
        <f t="shared" si="3"/>
        <v>295.23225599999995</v>
      </c>
      <c r="H25" s="41">
        <f t="shared" si="3"/>
        <v>187.64956800000002</v>
      </c>
      <c r="I25" s="41">
        <f t="shared" si="3"/>
        <v>60.81</v>
      </c>
      <c r="J25" s="41">
        <f t="shared" si="3"/>
        <v>26.059968000000005</v>
      </c>
      <c r="K25" s="41">
        <f t="shared" si="3"/>
        <v>21.05</v>
      </c>
      <c r="L25" s="41">
        <f t="shared" si="3"/>
        <v>16.97759999999995</v>
      </c>
      <c r="M25" s="41">
        <f t="shared" si="3"/>
        <v>5.799167999999999</v>
      </c>
      <c r="N25" s="41">
        <f>MAX(N7:N18)</f>
        <v>875.2242239999998</v>
      </c>
      <c r="O25" s="36">
        <f>+N25*1000000/(365*86400)</f>
        <v>27.753178082191777</v>
      </c>
      <c r="P25" s="42"/>
    </row>
    <row r="26" spans="1:16" ht="15" customHeight="1">
      <c r="A26" s="33" t="s">
        <v>16</v>
      </c>
      <c r="B26" s="41">
        <f>AVERAGE(B7:B18)</f>
        <v>3.865127272727274</v>
      </c>
      <c r="C26" s="41">
        <f aca="true" t="shared" si="4" ref="C26:M26">AVERAGE(C7:C18)</f>
        <v>12.949600000000002</v>
      </c>
      <c r="D26" s="41">
        <f t="shared" si="4"/>
        <v>15.192344</v>
      </c>
      <c r="E26" s="41">
        <f t="shared" si="4"/>
        <v>18.445756000000003</v>
      </c>
      <c r="F26" s="41">
        <f t="shared" si="4"/>
        <v>46.64335466666665</v>
      </c>
      <c r="G26" s="41">
        <f t="shared" si="4"/>
        <v>95.566864</v>
      </c>
      <c r="H26" s="41">
        <f t="shared" si="4"/>
        <v>72.13788666666666</v>
      </c>
      <c r="I26" s="41">
        <f t="shared" si="4"/>
        <v>32.64422400000001</v>
      </c>
      <c r="J26" s="41">
        <f t="shared" si="4"/>
        <v>12.167421333333335</v>
      </c>
      <c r="K26" s="41">
        <f t="shared" si="4"/>
        <v>7.616020000000002</v>
      </c>
      <c r="L26" s="41">
        <f t="shared" si="4"/>
        <v>3.8214586666666626</v>
      </c>
      <c r="M26" s="41">
        <f t="shared" si="4"/>
        <v>2.316232</v>
      </c>
      <c r="N26" s="41">
        <f>SUM(B26:M26)</f>
        <v>323.3662886060606</v>
      </c>
      <c r="O26" s="36">
        <f>+N26*1000000/(365*86400)</f>
        <v>10.253877746260168</v>
      </c>
      <c r="P26" s="42"/>
    </row>
    <row r="27" spans="1:16" ht="15" customHeight="1">
      <c r="A27" s="33" t="s">
        <v>20</v>
      </c>
      <c r="B27" s="41">
        <f>MIN(B7:B18)</f>
        <v>0</v>
      </c>
      <c r="C27" s="41">
        <f aca="true" t="shared" si="5" ref="C27:M27">MIN(C7:C18)</f>
        <v>0</v>
      </c>
      <c r="D27" s="41">
        <f t="shared" si="5"/>
        <v>0</v>
      </c>
      <c r="E27" s="41">
        <f t="shared" si="5"/>
        <v>0.28</v>
      </c>
      <c r="F27" s="41">
        <f t="shared" si="5"/>
        <v>12.28</v>
      </c>
      <c r="G27" s="41">
        <f t="shared" si="5"/>
        <v>15.66</v>
      </c>
      <c r="H27" s="41">
        <f t="shared" si="5"/>
        <v>3.46</v>
      </c>
      <c r="I27" s="41">
        <f t="shared" si="5"/>
        <v>2.32</v>
      </c>
      <c r="J27" s="41">
        <f t="shared" si="5"/>
        <v>0.76</v>
      </c>
      <c r="K27" s="41">
        <f t="shared" si="5"/>
        <v>0.33</v>
      </c>
      <c r="L27" s="41">
        <f t="shared" si="5"/>
        <v>0</v>
      </c>
      <c r="M27" s="41">
        <f t="shared" si="5"/>
        <v>0</v>
      </c>
      <c r="N27" s="41">
        <f>MIN(N7:N18)</f>
        <v>38.459999999999994</v>
      </c>
      <c r="O27" s="36">
        <f>+N27*1000000/(365*86400)</f>
        <v>1.2195585996955858</v>
      </c>
      <c r="P27" s="4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2016-07-08T09:09:27Z</cp:lastPrinted>
  <dcterms:created xsi:type="dcterms:W3CDTF">1994-01-31T08:04:27Z</dcterms:created>
  <dcterms:modified xsi:type="dcterms:W3CDTF">2023-04-24T07:51:26Z</dcterms:modified>
  <cp:category/>
  <cp:version/>
  <cp:contentType/>
  <cp:contentStatus/>
</cp:coreProperties>
</file>