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<sst xmlns="http://schemas.openxmlformats.org/spreadsheetml/2006/main" count="29" uniqueCount="24">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</sst>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'P.67-H.05'!$A$7:$A$35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'P.67-H.05'!$N$7:$N$35</c:f>
              <c:numCache>
                <c:ptCount val="28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181.35000000000002</c:v>
                </c:pt>
                <c:pt idx="20">
                  <c:v>476.6</c:v>
                </c:pt>
                <c:pt idx="21">
                  <c:v>1008.9</c:v>
                </c:pt>
                <c:pt idx="22">
                  <c:v>841.5599999999998</c:v>
                </c:pt>
                <c:pt idx="23">
                  <c:v>285.55</c:v>
                </c:pt>
                <c:pt idx="24">
                  <c:v>344.86999999999995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1057.1048640000001</c:v>
                </c:pt>
              </c:numCache>
            </c:numRef>
          </c:val>
        </c:ser>
        <c:gapWidth val="100"/>
        <c:axId val="5437448"/>
        <c:axId val="48937033"/>
      </c:barChart>
      <c:lineChart>
        <c:grouping val="standard"/>
        <c:varyColors val="0"/>
        <c:ser>
          <c:idx val="1"/>
          <c:order val="1"/>
          <c:tx>
            <c:v>ค่าเฉลี่ย 994.2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'P.67-H.05'!$P$7:$P$34</c:f>
              <c:numCache>
                <c:ptCount val="28"/>
                <c:pt idx="0">
                  <c:v>994.1776262857143</c:v>
                </c:pt>
                <c:pt idx="1">
                  <c:v>994.1776262857143</c:v>
                </c:pt>
                <c:pt idx="2">
                  <c:v>994.1776262857143</c:v>
                </c:pt>
                <c:pt idx="3">
                  <c:v>994.1776262857143</c:v>
                </c:pt>
                <c:pt idx="4">
                  <c:v>994.1776262857143</c:v>
                </c:pt>
                <c:pt idx="5">
                  <c:v>994.1776262857143</c:v>
                </c:pt>
                <c:pt idx="6">
                  <c:v>994.1776262857143</c:v>
                </c:pt>
                <c:pt idx="7">
                  <c:v>994.1776262857143</c:v>
                </c:pt>
                <c:pt idx="8">
                  <c:v>994.1776262857143</c:v>
                </c:pt>
                <c:pt idx="9">
                  <c:v>994.1776262857143</c:v>
                </c:pt>
                <c:pt idx="10">
                  <c:v>994.1776262857143</c:v>
                </c:pt>
                <c:pt idx="11">
                  <c:v>994.1776262857143</c:v>
                </c:pt>
                <c:pt idx="12">
                  <c:v>994.1776262857143</c:v>
                </c:pt>
                <c:pt idx="13">
                  <c:v>994.1776262857143</c:v>
                </c:pt>
                <c:pt idx="14">
                  <c:v>994.1776262857143</c:v>
                </c:pt>
                <c:pt idx="15">
                  <c:v>994.1776262857143</c:v>
                </c:pt>
                <c:pt idx="16">
                  <c:v>994.1776262857143</c:v>
                </c:pt>
                <c:pt idx="17">
                  <c:v>994.1776262857143</c:v>
                </c:pt>
                <c:pt idx="18">
                  <c:v>994.1776262857143</c:v>
                </c:pt>
                <c:pt idx="19">
                  <c:v>994.1776262857143</c:v>
                </c:pt>
                <c:pt idx="20">
                  <c:v>994.1776262857143</c:v>
                </c:pt>
                <c:pt idx="21">
                  <c:v>994.1776262857143</c:v>
                </c:pt>
                <c:pt idx="22">
                  <c:v>994.1776262857143</c:v>
                </c:pt>
                <c:pt idx="23">
                  <c:v>994.1776262857143</c:v>
                </c:pt>
                <c:pt idx="24">
                  <c:v>994.1776262857143</c:v>
                </c:pt>
                <c:pt idx="25">
                  <c:v>994.1776262857143</c:v>
                </c:pt>
                <c:pt idx="26">
                  <c:v>994.1776262857143</c:v>
                </c:pt>
                <c:pt idx="27">
                  <c:v>994.1776262857143</c:v>
                </c:pt>
              </c:numCache>
            </c:numRef>
          </c:val>
          <c:smooth val="0"/>
        </c:ser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937033"/>
        <c:crossesAt val="0"/>
        <c:auto val="1"/>
        <c:lblOffset val="100"/>
        <c:tickLblSkip val="1"/>
        <c:noMultiLvlLbl val="0"/>
      </c:catAx>
      <c:valAx>
        <c:axId val="4893703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7448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8">
      <selection activeCell="A35" sqref="A35:IV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>+N7*1000000/(365*86400)</f>
        <v>35.12205098934552</v>
      </c>
      <c r="P7" s="37">
        <f aca="true" t="shared" si="0" ref="P7:P34">$N$40</f>
        <v>994.1776262857143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1" ref="N8:N25">SUM(B8:M8)</f>
        <v>690.4649999999999</v>
      </c>
      <c r="O8" s="36">
        <f aca="true" t="shared" si="2" ref="O8:O32">+N8*1000000/(365*86400)</f>
        <v>21.894501522070012</v>
      </c>
      <c r="P8" s="37">
        <f t="shared" si="0"/>
        <v>994.1776262857143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1"/>
        <v>338.094</v>
      </c>
      <c r="O9" s="36">
        <f t="shared" si="2"/>
        <v>10.720890410958905</v>
      </c>
      <c r="P9" s="37">
        <f t="shared" si="0"/>
        <v>994.1776262857143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1"/>
        <v>701.12</v>
      </c>
      <c r="O10" s="36">
        <f t="shared" si="2"/>
        <v>22.232369355657028</v>
      </c>
      <c r="P10" s="37">
        <f t="shared" si="0"/>
        <v>994.1776262857143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1"/>
        <v>909.6110000000002</v>
      </c>
      <c r="O11" s="36">
        <f t="shared" si="2"/>
        <v>28.843575596144095</v>
      </c>
      <c r="P11" s="37">
        <f t="shared" si="0"/>
        <v>994.1776262857143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1"/>
        <v>1107.6200000000001</v>
      </c>
      <c r="O12" s="36">
        <f t="shared" si="2"/>
        <v>35.122399797057334</v>
      </c>
      <c r="P12" s="37">
        <f t="shared" si="0"/>
        <v>994.1776262857143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1"/>
        <v>1585.422</v>
      </c>
      <c r="O13" s="36">
        <f t="shared" si="2"/>
        <v>50.27340182648402</v>
      </c>
      <c r="P13" s="37">
        <f t="shared" si="0"/>
        <v>994.1776262857143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1"/>
        <v>918.026</v>
      </c>
      <c r="O14" s="36">
        <f t="shared" si="2"/>
        <v>29.110413495687467</v>
      </c>
      <c r="P14" s="37">
        <f t="shared" si="0"/>
        <v>994.1776262857143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1"/>
        <v>2117.113</v>
      </c>
      <c r="O15" s="36">
        <f t="shared" si="2"/>
        <v>67.13321283612379</v>
      </c>
      <c r="P15" s="37">
        <f t="shared" si="0"/>
        <v>994.1776262857143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1"/>
        <v>2331.3916800000006</v>
      </c>
      <c r="O16" s="36">
        <f t="shared" si="2"/>
        <v>73.92794520547946</v>
      </c>
      <c r="P16" s="37">
        <f t="shared" si="0"/>
        <v>994.1776262857143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1"/>
        <v>1617.306912</v>
      </c>
      <c r="O17" s="36">
        <f t="shared" si="2"/>
        <v>51.284465753424655</v>
      </c>
      <c r="P17" s="37">
        <f t="shared" si="0"/>
        <v>994.1776262857143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1"/>
        <v>878.5199520000002</v>
      </c>
      <c r="O18" s="36">
        <f t="shared" si="2"/>
        <v>27.857684931506856</v>
      </c>
      <c r="P18" s="37">
        <f t="shared" si="0"/>
        <v>994.1776262857143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1"/>
        <v>1109.5012799999995</v>
      </c>
      <c r="O19" s="36">
        <f t="shared" si="2"/>
        <v>35.18205479452053</v>
      </c>
      <c r="P19" s="37">
        <f t="shared" si="0"/>
        <v>994.1776262857143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1"/>
        <v>634.871088</v>
      </c>
      <c r="O20" s="36">
        <f t="shared" si="2"/>
        <v>20.131630136986303</v>
      </c>
      <c r="P20" s="37">
        <f t="shared" si="0"/>
        <v>994.1776262857143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1"/>
        <v>1198.9036800000001</v>
      </c>
      <c r="O21" s="36">
        <f t="shared" si="2"/>
        <v>38.01698630136987</v>
      </c>
      <c r="P21" s="37">
        <f t="shared" si="0"/>
        <v>994.1776262857143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1"/>
        <v>2632.1889600000004</v>
      </c>
      <c r="O22" s="36">
        <f t="shared" si="2"/>
        <v>83.46616438356166</v>
      </c>
      <c r="P22" s="37">
        <f t="shared" si="0"/>
        <v>994.1776262857143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1"/>
        <v>609.68592</v>
      </c>
      <c r="O23" s="36">
        <f t="shared" si="2"/>
        <v>19.333013698630136</v>
      </c>
      <c r="P23" s="37">
        <f t="shared" si="0"/>
        <v>994.1776262857143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1"/>
        <v>699.903936</v>
      </c>
      <c r="O24" s="36">
        <f t="shared" si="2"/>
        <v>22.19380821917808</v>
      </c>
      <c r="P24" s="37">
        <f t="shared" si="0"/>
        <v>994.1776262857143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1"/>
        <v>557.0311680000001</v>
      </c>
      <c r="O25" s="36">
        <f t="shared" si="2"/>
        <v>17.663342465753427</v>
      </c>
      <c r="P25" s="37">
        <f t="shared" si="0"/>
        <v>994.1776262857143</v>
      </c>
    </row>
    <row r="26" spans="1:16" ht="15" customHeight="1">
      <c r="A26" s="32">
        <v>2558</v>
      </c>
      <c r="B26" s="38">
        <v>16.78</v>
      </c>
      <c r="C26" s="38">
        <v>20.29</v>
      </c>
      <c r="D26" s="38">
        <v>17.18</v>
      </c>
      <c r="E26" s="38">
        <v>16.7</v>
      </c>
      <c r="F26" s="38">
        <v>44.99</v>
      </c>
      <c r="G26" s="38">
        <v>22.27</v>
      </c>
      <c r="H26" s="38">
        <v>10.28</v>
      </c>
      <c r="I26" s="38">
        <v>12.75</v>
      </c>
      <c r="J26" s="38">
        <v>5.6</v>
      </c>
      <c r="K26" s="38">
        <v>6.52</v>
      </c>
      <c r="L26" s="38">
        <v>3.74</v>
      </c>
      <c r="M26" s="38">
        <v>4.25</v>
      </c>
      <c r="N26" s="35">
        <f aca="true" t="shared" si="3" ref="N26:N31">SUM(B26:M26)</f>
        <v>181.35000000000002</v>
      </c>
      <c r="O26" s="36">
        <f t="shared" si="2"/>
        <v>5.750570776255708</v>
      </c>
      <c r="P26" s="37">
        <f t="shared" si="0"/>
        <v>994.1776262857143</v>
      </c>
    </row>
    <row r="27" spans="1:16" ht="15" customHeight="1">
      <c r="A27" s="32">
        <v>2559</v>
      </c>
      <c r="B27" s="34">
        <v>6.52</v>
      </c>
      <c r="C27" s="34">
        <v>4.37</v>
      </c>
      <c r="D27" s="34">
        <v>14.32</v>
      </c>
      <c r="E27" s="34">
        <v>37.19</v>
      </c>
      <c r="F27" s="34">
        <v>103.89</v>
      </c>
      <c r="G27" s="34">
        <v>142.76</v>
      </c>
      <c r="H27" s="34">
        <v>50.14</v>
      </c>
      <c r="I27" s="34">
        <v>86.15</v>
      </c>
      <c r="J27" s="34">
        <v>11.41</v>
      </c>
      <c r="K27" s="34">
        <v>4.66</v>
      </c>
      <c r="L27" s="34">
        <v>4.47</v>
      </c>
      <c r="M27" s="34">
        <v>10.72</v>
      </c>
      <c r="N27" s="35">
        <f t="shared" si="3"/>
        <v>476.6</v>
      </c>
      <c r="O27" s="36">
        <f t="shared" si="2"/>
        <v>15.112886859462202</v>
      </c>
      <c r="P27" s="37">
        <f t="shared" si="0"/>
        <v>994.1776262857143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 t="shared" si="3"/>
        <v>1008.9</v>
      </c>
      <c r="O28" s="36">
        <f t="shared" si="2"/>
        <v>31.99200913242009</v>
      </c>
      <c r="P28" s="37">
        <f t="shared" si="0"/>
        <v>994.1776262857143</v>
      </c>
    </row>
    <row r="29" spans="1:16" ht="15" customHeight="1">
      <c r="A29" s="32">
        <v>2561</v>
      </c>
      <c r="B29" s="34">
        <v>32.46</v>
      </c>
      <c r="C29" s="34">
        <v>55.61</v>
      </c>
      <c r="D29" s="34">
        <v>91.77</v>
      </c>
      <c r="E29" s="34">
        <v>50.91</v>
      </c>
      <c r="F29" s="34">
        <v>149.57</v>
      </c>
      <c r="G29" s="34">
        <v>97.98</v>
      </c>
      <c r="H29" s="34">
        <v>243.28</v>
      </c>
      <c r="I29" s="34">
        <v>62.46</v>
      </c>
      <c r="J29" s="34">
        <v>25.3</v>
      </c>
      <c r="K29" s="34">
        <v>9.31</v>
      </c>
      <c r="L29" s="34">
        <v>8.11</v>
      </c>
      <c r="M29" s="34">
        <v>14.8</v>
      </c>
      <c r="N29" s="35">
        <f t="shared" si="3"/>
        <v>841.5599999999998</v>
      </c>
      <c r="O29" s="36">
        <f t="shared" si="2"/>
        <v>26.685692541856923</v>
      </c>
      <c r="P29" s="37">
        <f t="shared" si="0"/>
        <v>994.1776262857143</v>
      </c>
    </row>
    <row r="30" spans="1:16" ht="15" customHeight="1">
      <c r="A30" s="32">
        <v>2562</v>
      </c>
      <c r="B30" s="34">
        <v>28.29</v>
      </c>
      <c r="C30" s="34">
        <v>20.2</v>
      </c>
      <c r="D30" s="34">
        <v>15.81</v>
      </c>
      <c r="E30" s="34">
        <v>11.1</v>
      </c>
      <c r="F30" s="34">
        <v>79.64</v>
      </c>
      <c r="G30" s="34">
        <v>61.69</v>
      </c>
      <c r="H30" s="34">
        <v>15.44</v>
      </c>
      <c r="I30" s="34">
        <v>11.64</v>
      </c>
      <c r="J30" s="34">
        <v>5.16</v>
      </c>
      <c r="K30" s="34">
        <v>7.57</v>
      </c>
      <c r="L30" s="34">
        <v>11.58</v>
      </c>
      <c r="M30" s="34">
        <v>17.43</v>
      </c>
      <c r="N30" s="35">
        <f t="shared" si="3"/>
        <v>285.55</v>
      </c>
      <c r="O30" s="36">
        <f t="shared" si="2"/>
        <v>9.054731100963977</v>
      </c>
      <c r="P30" s="37">
        <f t="shared" si="0"/>
        <v>994.1776262857143</v>
      </c>
    </row>
    <row r="31" spans="1:16" ht="15" customHeight="1">
      <c r="A31" s="32">
        <v>2563</v>
      </c>
      <c r="B31" s="34">
        <v>18.56</v>
      </c>
      <c r="C31" s="34">
        <v>12.77</v>
      </c>
      <c r="D31" s="34">
        <v>12.31</v>
      </c>
      <c r="E31" s="34">
        <v>17.9</v>
      </c>
      <c r="F31" s="34">
        <v>145.99</v>
      </c>
      <c r="G31" s="34">
        <v>58.16</v>
      </c>
      <c r="H31" s="34">
        <v>27.85</v>
      </c>
      <c r="I31" s="34">
        <v>20.82</v>
      </c>
      <c r="J31" s="34">
        <v>4.89</v>
      </c>
      <c r="K31" s="34">
        <v>6.78</v>
      </c>
      <c r="L31" s="34">
        <v>7.21</v>
      </c>
      <c r="M31" s="34">
        <v>11.63</v>
      </c>
      <c r="N31" s="35">
        <f t="shared" si="3"/>
        <v>344.86999999999995</v>
      </c>
      <c r="O31" s="36">
        <f t="shared" si="2"/>
        <v>10.935755961440892</v>
      </c>
      <c r="P31" s="37">
        <f t="shared" si="0"/>
        <v>994.1776262857143</v>
      </c>
    </row>
    <row r="32" spans="1:16" ht="15" customHeight="1">
      <c r="A32" s="32">
        <v>2564</v>
      </c>
      <c r="B32" s="34">
        <v>10.933488000000008</v>
      </c>
      <c r="C32" s="34">
        <v>12.942720000000014</v>
      </c>
      <c r="D32" s="34">
        <v>17.554751999999993</v>
      </c>
      <c r="E32" s="34">
        <v>28.897344000000004</v>
      </c>
      <c r="F32" s="34">
        <v>22.622976000000005</v>
      </c>
      <c r="G32" s="34">
        <v>73.036512</v>
      </c>
      <c r="H32" s="34">
        <v>64.19779199999999</v>
      </c>
      <c r="I32" s="34">
        <v>42.942528</v>
      </c>
      <c r="J32" s="34">
        <v>5.06304</v>
      </c>
      <c r="K32" s="34">
        <v>6.710688</v>
      </c>
      <c r="L32" s="34">
        <v>6.8567040000000015</v>
      </c>
      <c r="M32" s="34">
        <v>10.210752000000003</v>
      </c>
      <c r="N32" s="35">
        <f>SUM(B32:M32)</f>
        <v>301.969296</v>
      </c>
      <c r="O32" s="36">
        <f t="shared" si="2"/>
        <v>9.575383561643836</v>
      </c>
      <c r="P32" s="37">
        <f t="shared" si="0"/>
        <v>994.1776262857143</v>
      </c>
    </row>
    <row r="33" spans="1:16" ht="15" customHeight="1">
      <c r="A33" s="32">
        <v>2565</v>
      </c>
      <c r="B33" s="34">
        <v>10.084608000000005</v>
      </c>
      <c r="C33" s="34">
        <v>88.68096000000001</v>
      </c>
      <c r="D33" s="34">
        <v>9.770112000000005</v>
      </c>
      <c r="E33" s="34">
        <v>49.62124800000004</v>
      </c>
      <c r="F33" s="34">
        <v>344.5623360000001</v>
      </c>
      <c r="G33" s="34">
        <v>433.45756800000004</v>
      </c>
      <c r="H33" s="34">
        <v>365.170464</v>
      </c>
      <c r="I33" s="34">
        <v>112.027968</v>
      </c>
      <c r="J33" s="34">
        <v>47.71612800000001</v>
      </c>
      <c r="K33" s="34">
        <v>43.59312000000001</v>
      </c>
      <c r="L33" s="34">
        <v>41.562720000000006</v>
      </c>
      <c r="M33" s="34">
        <v>48.437568000000006</v>
      </c>
      <c r="N33" s="35">
        <f>SUM(B33:M33)</f>
        <v>1594.6848000000002</v>
      </c>
      <c r="O33" s="36">
        <f>+N33*1000000/(365*86400)</f>
        <v>50.567123287671244</v>
      </c>
      <c r="P33" s="37">
        <f t="shared" si="0"/>
        <v>994.1776262857143</v>
      </c>
    </row>
    <row r="34" spans="1:16" ht="15" customHeight="1">
      <c r="A34" s="32">
        <v>2566</v>
      </c>
      <c r="B34" s="34">
        <v>44.621280000000006</v>
      </c>
      <c r="C34" s="34">
        <v>49.24972800000001</v>
      </c>
      <c r="D34" s="34">
        <v>36.26640000000001</v>
      </c>
      <c r="E34" s="34">
        <v>40.96915200000001</v>
      </c>
      <c r="F34" s="34">
        <v>69.470784</v>
      </c>
      <c r="G34" s="34">
        <v>218.63260800000003</v>
      </c>
      <c r="H34" s="34">
        <v>345.55248000000006</v>
      </c>
      <c r="I34" s="34">
        <v>144.91872</v>
      </c>
      <c r="J34" s="34">
        <v>39.65414400000002</v>
      </c>
      <c r="K34" s="34">
        <v>23.905152</v>
      </c>
      <c r="L34" s="34">
        <v>14.459904000000002</v>
      </c>
      <c r="M34" s="34">
        <v>29.40451199999999</v>
      </c>
      <c r="N34" s="35">
        <f>SUM(B34:M34)</f>
        <v>1057.1048640000001</v>
      </c>
      <c r="O34" s="36">
        <f>+N34*1000000/(365*86400)</f>
        <v>33.520575342465754</v>
      </c>
      <c r="P34" s="37">
        <f t="shared" si="0"/>
        <v>994.1776262857143</v>
      </c>
    </row>
    <row r="35" spans="1:16" ht="15" customHeight="1" hidden="1">
      <c r="A35" s="43">
        <v>2567</v>
      </c>
      <c r="B35" s="44">
        <v>32.17536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>
        <f>SUM(B35:M35)</f>
        <v>32.17536</v>
      </c>
      <c r="O35" s="46">
        <f>+N35*1000000/(365*86400)</f>
        <v>1.0202739726027397</v>
      </c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3" t="s">
        <v>19</v>
      </c>
      <c r="B39" s="41">
        <f>MAX(B7:B34)</f>
        <v>110.22912</v>
      </c>
      <c r="C39" s="41">
        <f aca="true" t="shared" si="4" ref="C39:M39">MAX(C7:C34)</f>
        <v>197.3592</v>
      </c>
      <c r="D39" s="41">
        <f t="shared" si="4"/>
        <v>156.05999999999997</v>
      </c>
      <c r="E39" s="41">
        <f t="shared" si="4"/>
        <v>221.339</v>
      </c>
      <c r="F39" s="41">
        <f t="shared" si="4"/>
        <v>561.39696</v>
      </c>
      <c r="G39" s="41">
        <f t="shared" si="4"/>
        <v>703.0324800000001</v>
      </c>
      <c r="H39" s="41">
        <f t="shared" si="4"/>
        <v>445.716</v>
      </c>
      <c r="I39" s="41">
        <f t="shared" si="4"/>
        <v>258.558</v>
      </c>
      <c r="J39" s="41">
        <f t="shared" si="4"/>
        <v>156.578</v>
      </c>
      <c r="K39" s="41">
        <f t="shared" si="4"/>
        <v>94.901</v>
      </c>
      <c r="L39" s="41">
        <f t="shared" si="4"/>
        <v>43.10064</v>
      </c>
      <c r="M39" s="41">
        <f t="shared" si="4"/>
        <v>50.4576</v>
      </c>
      <c r="N39" s="41">
        <f>MAX(N7:N34)</f>
        <v>2632.1889600000004</v>
      </c>
      <c r="O39" s="36">
        <f>+N39*1000000/(365*86400)</f>
        <v>83.46616438356166</v>
      </c>
      <c r="P39" s="42"/>
    </row>
    <row r="40" spans="1:16" ht="15" customHeight="1">
      <c r="A40" s="33" t="s">
        <v>16</v>
      </c>
      <c r="B40" s="41">
        <f>AVERAGE(B7:B34)</f>
        <v>39.34822514285714</v>
      </c>
      <c r="C40" s="41">
        <f aca="true" t="shared" si="5" ref="C40:M40">AVERAGE(C7:C34)</f>
        <v>61.280007714285695</v>
      </c>
      <c r="D40" s="41">
        <f t="shared" si="5"/>
        <v>60.66637142857142</v>
      </c>
      <c r="E40" s="41">
        <f t="shared" si="5"/>
        <v>69.59493685714287</v>
      </c>
      <c r="F40" s="41">
        <f t="shared" si="5"/>
        <v>165.01066114285712</v>
      </c>
      <c r="G40" s="41">
        <f t="shared" si="5"/>
        <v>245.17635314285707</v>
      </c>
      <c r="H40" s="41">
        <f t="shared" si="5"/>
        <v>159.31249571428575</v>
      </c>
      <c r="I40" s="41">
        <f t="shared" si="5"/>
        <v>90.38501542857144</v>
      </c>
      <c r="J40" s="41">
        <f t="shared" si="5"/>
        <v>41.17375171428572</v>
      </c>
      <c r="K40" s="41">
        <f t="shared" si="5"/>
        <v>21.491658571428577</v>
      </c>
      <c r="L40" s="41">
        <f t="shared" si="5"/>
        <v>17.31743342857143</v>
      </c>
      <c r="M40" s="41">
        <f t="shared" si="5"/>
        <v>23.420716</v>
      </c>
      <c r="N40" s="41">
        <f>SUM(B40:M40)</f>
        <v>994.1776262857143</v>
      </c>
      <c r="O40" s="36">
        <f>+N40*1000000/(365*86400)</f>
        <v>31.525165724432846</v>
      </c>
      <c r="P40" s="42"/>
    </row>
    <row r="41" spans="1:16" ht="15" customHeight="1">
      <c r="A41" s="33" t="s">
        <v>20</v>
      </c>
      <c r="B41" s="41">
        <f>MIN(B7:B34)</f>
        <v>6.52</v>
      </c>
      <c r="C41" s="41">
        <f aca="true" t="shared" si="6" ref="C41:M41">MIN(C7:C34)</f>
        <v>4.37</v>
      </c>
      <c r="D41" s="41">
        <f t="shared" si="6"/>
        <v>6.455807999999999</v>
      </c>
      <c r="E41" s="41">
        <f t="shared" si="6"/>
        <v>11.1</v>
      </c>
      <c r="F41" s="41">
        <f t="shared" si="6"/>
        <v>22.622976000000005</v>
      </c>
      <c r="G41" s="41">
        <f t="shared" si="6"/>
        <v>22.27</v>
      </c>
      <c r="H41" s="41">
        <f t="shared" si="6"/>
        <v>10.28</v>
      </c>
      <c r="I41" s="41">
        <f t="shared" si="6"/>
        <v>11.64</v>
      </c>
      <c r="J41" s="41">
        <f t="shared" si="6"/>
        <v>4.89</v>
      </c>
      <c r="K41" s="41">
        <f t="shared" si="6"/>
        <v>4.66</v>
      </c>
      <c r="L41" s="41">
        <f t="shared" si="6"/>
        <v>3.74</v>
      </c>
      <c r="M41" s="41">
        <f t="shared" si="6"/>
        <v>4.25</v>
      </c>
      <c r="N41" s="41">
        <f>MIN(N7:N34)</f>
        <v>181.35000000000002</v>
      </c>
      <c r="O41" s="36">
        <f>+N41*1000000/(365*86400)</f>
        <v>5.750570776255708</v>
      </c>
      <c r="P41" s="42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2016-07-08T09:04:23Z</cp:lastPrinted>
  <dcterms:created xsi:type="dcterms:W3CDTF">1994-01-31T08:04:27Z</dcterms:created>
  <dcterms:modified xsi:type="dcterms:W3CDTF">2024-05-29T03:09:00Z</dcterms:modified>
  <cp:category/>
  <cp:version/>
  <cp:contentType/>
  <cp:contentStatus/>
</cp:coreProperties>
</file>