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6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<sst xmlns="http://schemas.openxmlformats.org/spreadsheetml/2006/main" count="38" uniqueCount="23">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</sst>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b/>
      <sz val="16"/>
      <color indexed="12"/>
      <name val="TH SarabunPSK"/>
      <family val="2"/>
    </font>
    <font>
      <sz val="14.7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21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95"/>
          <c:w val="0.8615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17375E"/>
              </a:soli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P.67'!$B$5:$B$33</c:f>
              <c:numCache>
                <c:ptCount val="29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  <c:pt idx="28">
                  <c:v>2567</c:v>
                </c:pt>
              </c:numCache>
            </c:numRef>
          </c:cat>
          <c:val>
            <c:numRef>
              <c:f>'std. - P.67'!$C$5:$C$33</c:f>
              <c:numCache>
                <c:ptCount val="29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  <c:pt idx="23">
                  <c:v>286.1</c:v>
                </c:pt>
                <c:pt idx="24">
                  <c:v>344.9</c:v>
                </c:pt>
                <c:pt idx="25">
                  <c:v>301.969296</c:v>
                </c:pt>
                <c:pt idx="26">
                  <c:v>1594.6848000000002</c:v>
                </c:pt>
                <c:pt idx="27">
                  <c:v>1057.1048640000001</c:v>
                </c:pt>
                <c:pt idx="28">
                  <c:v>32.17536</c:v>
                </c:pt>
              </c:numCache>
            </c:numRef>
          </c:val>
        </c:ser>
        <c:axId val="28075357"/>
        <c:axId val="51351622"/>
      </c:barChart>
      <c:lineChart>
        <c:grouping val="standard"/>
        <c:varyColors val="0"/>
        <c:ser>
          <c:idx val="1"/>
          <c:order val="1"/>
          <c:tx>
            <c:v>ค่าเฉลี่ย (2539 - 2566 )อยู่ระหว่างค่า+-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P.67'!$E$5:$E$32</c:f>
              <c:numCache>
                <c:ptCount val="28"/>
                <c:pt idx="0">
                  <c:v>990.7108662857141</c:v>
                </c:pt>
                <c:pt idx="1">
                  <c:v>990.7108662857141</c:v>
                </c:pt>
                <c:pt idx="2">
                  <c:v>990.7108662857141</c:v>
                </c:pt>
                <c:pt idx="3">
                  <c:v>990.7108662857141</c:v>
                </c:pt>
                <c:pt idx="4">
                  <c:v>990.7108662857141</c:v>
                </c:pt>
                <c:pt idx="5">
                  <c:v>990.7108662857141</c:v>
                </c:pt>
                <c:pt idx="6">
                  <c:v>990.7108662857141</c:v>
                </c:pt>
                <c:pt idx="7">
                  <c:v>990.7108662857141</c:v>
                </c:pt>
                <c:pt idx="8">
                  <c:v>990.7108662857141</c:v>
                </c:pt>
                <c:pt idx="9">
                  <c:v>990.7108662857141</c:v>
                </c:pt>
                <c:pt idx="10">
                  <c:v>990.7108662857141</c:v>
                </c:pt>
                <c:pt idx="11">
                  <c:v>990.7108662857141</c:v>
                </c:pt>
                <c:pt idx="12">
                  <c:v>990.7108662857141</c:v>
                </c:pt>
                <c:pt idx="13">
                  <c:v>990.7108662857141</c:v>
                </c:pt>
                <c:pt idx="14">
                  <c:v>990.7108662857141</c:v>
                </c:pt>
                <c:pt idx="15">
                  <c:v>990.7108662857141</c:v>
                </c:pt>
                <c:pt idx="16">
                  <c:v>990.7108662857141</c:v>
                </c:pt>
                <c:pt idx="17">
                  <c:v>990.7108662857141</c:v>
                </c:pt>
                <c:pt idx="18">
                  <c:v>990.7108662857141</c:v>
                </c:pt>
                <c:pt idx="19">
                  <c:v>990.7108662857141</c:v>
                </c:pt>
                <c:pt idx="20">
                  <c:v>990.7108662857141</c:v>
                </c:pt>
                <c:pt idx="21">
                  <c:v>990.7108662857141</c:v>
                </c:pt>
                <c:pt idx="22">
                  <c:v>990.7108662857141</c:v>
                </c:pt>
                <c:pt idx="23">
                  <c:v>990.7108662857141</c:v>
                </c:pt>
                <c:pt idx="24">
                  <c:v>990.7108662857141</c:v>
                </c:pt>
                <c:pt idx="25">
                  <c:v>990.7108662857141</c:v>
                </c:pt>
                <c:pt idx="26">
                  <c:v>990.7108662857141</c:v>
                </c:pt>
                <c:pt idx="27">
                  <c:v>990.7108662857141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P.67'!$H$5:$H$32</c:f>
              <c:numCache>
                <c:ptCount val="28"/>
                <c:pt idx="0">
                  <c:v>1609.7513461095768</c:v>
                </c:pt>
                <c:pt idx="1">
                  <c:v>1609.7513461095768</c:v>
                </c:pt>
                <c:pt idx="2">
                  <c:v>1609.7513461095768</c:v>
                </c:pt>
                <c:pt idx="3">
                  <c:v>1609.7513461095768</c:v>
                </c:pt>
                <c:pt idx="4">
                  <c:v>1609.7513461095768</c:v>
                </c:pt>
                <c:pt idx="5">
                  <c:v>1609.7513461095768</c:v>
                </c:pt>
                <c:pt idx="6">
                  <c:v>1609.7513461095768</c:v>
                </c:pt>
                <c:pt idx="7">
                  <c:v>1609.7513461095768</c:v>
                </c:pt>
                <c:pt idx="8">
                  <c:v>1609.7513461095768</c:v>
                </c:pt>
                <c:pt idx="9">
                  <c:v>1609.7513461095768</c:v>
                </c:pt>
                <c:pt idx="10">
                  <c:v>1609.7513461095768</c:v>
                </c:pt>
                <c:pt idx="11">
                  <c:v>1609.7513461095768</c:v>
                </c:pt>
                <c:pt idx="12">
                  <c:v>1609.7513461095768</c:v>
                </c:pt>
                <c:pt idx="13">
                  <c:v>1609.7513461095768</c:v>
                </c:pt>
                <c:pt idx="14">
                  <c:v>1609.7513461095768</c:v>
                </c:pt>
                <c:pt idx="15">
                  <c:v>1609.7513461095768</c:v>
                </c:pt>
                <c:pt idx="16">
                  <c:v>1609.7513461095768</c:v>
                </c:pt>
                <c:pt idx="17">
                  <c:v>1609.7513461095768</c:v>
                </c:pt>
                <c:pt idx="18">
                  <c:v>1609.7513461095768</c:v>
                </c:pt>
                <c:pt idx="19">
                  <c:v>1609.7513461095768</c:v>
                </c:pt>
                <c:pt idx="20">
                  <c:v>1609.7513461095768</c:v>
                </c:pt>
                <c:pt idx="21">
                  <c:v>1609.7513461095768</c:v>
                </c:pt>
                <c:pt idx="22">
                  <c:v>1609.7513461095768</c:v>
                </c:pt>
                <c:pt idx="23">
                  <c:v>1609.7513461095768</c:v>
                </c:pt>
                <c:pt idx="24">
                  <c:v>1609.7513461095768</c:v>
                </c:pt>
                <c:pt idx="25">
                  <c:v>1609.7513461095768</c:v>
                </c:pt>
                <c:pt idx="26">
                  <c:v>1609.7513461095768</c:v>
                </c:pt>
                <c:pt idx="27">
                  <c:v>1609.7513461095768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P.67'!$F$5:$F$32</c:f>
              <c:numCache>
                <c:ptCount val="28"/>
                <c:pt idx="0">
                  <c:v>371.67038646185154</c:v>
                </c:pt>
                <c:pt idx="1">
                  <c:v>371.67038646185154</c:v>
                </c:pt>
                <c:pt idx="2">
                  <c:v>371.67038646185154</c:v>
                </c:pt>
                <c:pt idx="3">
                  <c:v>371.67038646185154</c:v>
                </c:pt>
                <c:pt idx="4">
                  <c:v>371.67038646185154</c:v>
                </c:pt>
                <c:pt idx="5">
                  <c:v>371.67038646185154</c:v>
                </c:pt>
                <c:pt idx="6">
                  <c:v>371.67038646185154</c:v>
                </c:pt>
                <c:pt idx="7">
                  <c:v>371.67038646185154</c:v>
                </c:pt>
                <c:pt idx="8">
                  <c:v>371.67038646185154</c:v>
                </c:pt>
                <c:pt idx="9">
                  <c:v>371.67038646185154</c:v>
                </c:pt>
                <c:pt idx="10">
                  <c:v>371.67038646185154</c:v>
                </c:pt>
                <c:pt idx="11">
                  <c:v>371.67038646185154</c:v>
                </c:pt>
                <c:pt idx="12">
                  <c:v>371.67038646185154</c:v>
                </c:pt>
                <c:pt idx="13">
                  <c:v>371.67038646185154</c:v>
                </c:pt>
                <c:pt idx="14">
                  <c:v>371.67038646185154</c:v>
                </c:pt>
                <c:pt idx="15">
                  <c:v>371.67038646185154</c:v>
                </c:pt>
                <c:pt idx="16">
                  <c:v>371.67038646185154</c:v>
                </c:pt>
                <c:pt idx="17">
                  <c:v>371.67038646185154</c:v>
                </c:pt>
                <c:pt idx="18">
                  <c:v>371.67038646185154</c:v>
                </c:pt>
                <c:pt idx="19">
                  <c:v>371.67038646185154</c:v>
                </c:pt>
                <c:pt idx="20">
                  <c:v>371.67038646185154</c:v>
                </c:pt>
                <c:pt idx="21">
                  <c:v>371.67038646185154</c:v>
                </c:pt>
                <c:pt idx="22">
                  <c:v>371.67038646185154</c:v>
                </c:pt>
                <c:pt idx="23">
                  <c:v>371.67038646185154</c:v>
                </c:pt>
                <c:pt idx="24">
                  <c:v>371.67038646185154</c:v>
                </c:pt>
                <c:pt idx="25">
                  <c:v>371.67038646185154</c:v>
                </c:pt>
                <c:pt idx="26">
                  <c:v>371.67038646185154</c:v>
                </c:pt>
                <c:pt idx="27">
                  <c:v>371.67038646185154</c:v>
                </c:pt>
              </c:numCache>
            </c:numRef>
          </c:val>
          <c:smooth val="0"/>
        </c:ser>
        <c:axId val="28075357"/>
        <c:axId val="51351622"/>
      </c:line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351622"/>
        <c:crossesAt val="0"/>
        <c:auto val="1"/>
        <c:lblOffset val="100"/>
        <c:tickLblSkip val="1"/>
        <c:noMultiLvlLbl val="0"/>
      </c:catAx>
      <c:valAx>
        <c:axId val="5135162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075357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84925"/>
          <c:w val="0.907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14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795"/>
          <c:w val="0.858"/>
          <c:h val="0.71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P.67'!$B$5:$B$33</c:f>
              <c:numCache>
                <c:ptCount val="29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  <c:pt idx="28">
                  <c:v>2567</c:v>
                </c:pt>
              </c:numCache>
            </c:numRef>
          </c:cat>
          <c:val>
            <c:numRef>
              <c:f>'std. - P.67'!$C$5:$C$33</c:f>
              <c:numCache>
                <c:ptCount val="29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  <c:pt idx="23">
                  <c:v>286.1</c:v>
                </c:pt>
                <c:pt idx="24">
                  <c:v>344.9</c:v>
                </c:pt>
                <c:pt idx="25">
                  <c:v>301.969296</c:v>
                </c:pt>
                <c:pt idx="26">
                  <c:v>1594.6848000000002</c:v>
                </c:pt>
                <c:pt idx="27">
                  <c:v>1057.1048640000001</c:v>
                </c:pt>
                <c:pt idx="28">
                  <c:v>32.17536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(2539 - 2566)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P.67'!$B$5:$B$33</c:f>
              <c:numCache>
                <c:ptCount val="29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  <c:pt idx="28">
                  <c:v>2567</c:v>
                </c:pt>
              </c:numCache>
            </c:numRef>
          </c:cat>
          <c:val>
            <c:numRef>
              <c:f>'std. - P.67'!$E$5:$E$32</c:f>
              <c:numCache>
                <c:ptCount val="28"/>
                <c:pt idx="0">
                  <c:v>990.7108662857141</c:v>
                </c:pt>
                <c:pt idx="1">
                  <c:v>990.7108662857141</c:v>
                </c:pt>
                <c:pt idx="2">
                  <c:v>990.7108662857141</c:v>
                </c:pt>
                <c:pt idx="3">
                  <c:v>990.7108662857141</c:v>
                </c:pt>
                <c:pt idx="4">
                  <c:v>990.7108662857141</c:v>
                </c:pt>
                <c:pt idx="5">
                  <c:v>990.7108662857141</c:v>
                </c:pt>
                <c:pt idx="6">
                  <c:v>990.7108662857141</c:v>
                </c:pt>
                <c:pt idx="7">
                  <c:v>990.7108662857141</c:v>
                </c:pt>
                <c:pt idx="8">
                  <c:v>990.7108662857141</c:v>
                </c:pt>
                <c:pt idx="9">
                  <c:v>990.7108662857141</c:v>
                </c:pt>
                <c:pt idx="10">
                  <c:v>990.7108662857141</c:v>
                </c:pt>
                <c:pt idx="11">
                  <c:v>990.7108662857141</c:v>
                </c:pt>
                <c:pt idx="12">
                  <c:v>990.7108662857141</c:v>
                </c:pt>
                <c:pt idx="13">
                  <c:v>990.7108662857141</c:v>
                </c:pt>
                <c:pt idx="14">
                  <c:v>990.7108662857141</c:v>
                </c:pt>
                <c:pt idx="15">
                  <c:v>990.7108662857141</c:v>
                </c:pt>
                <c:pt idx="16">
                  <c:v>990.7108662857141</c:v>
                </c:pt>
                <c:pt idx="17">
                  <c:v>990.7108662857141</c:v>
                </c:pt>
                <c:pt idx="18">
                  <c:v>990.7108662857141</c:v>
                </c:pt>
                <c:pt idx="19">
                  <c:v>990.7108662857141</c:v>
                </c:pt>
                <c:pt idx="20">
                  <c:v>990.7108662857141</c:v>
                </c:pt>
                <c:pt idx="21">
                  <c:v>990.7108662857141</c:v>
                </c:pt>
                <c:pt idx="22">
                  <c:v>990.7108662857141</c:v>
                </c:pt>
                <c:pt idx="23">
                  <c:v>990.7108662857141</c:v>
                </c:pt>
                <c:pt idx="24">
                  <c:v>990.7108662857141</c:v>
                </c:pt>
                <c:pt idx="25">
                  <c:v>990.7108662857141</c:v>
                </c:pt>
                <c:pt idx="26">
                  <c:v>990.7108662857141</c:v>
                </c:pt>
                <c:pt idx="27">
                  <c:v>990.7108662857141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P.67'!$B$5:$B$33</c:f>
              <c:numCache>
                <c:ptCount val="29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  <c:pt idx="28">
                  <c:v>2567</c:v>
                </c:pt>
              </c:numCache>
            </c:numRef>
          </c:cat>
          <c:val>
            <c:numRef>
              <c:f>'std. - P.67'!$D$5:$D$33</c:f>
              <c:numCache>
                <c:ptCount val="29"/>
                <c:pt idx="28">
                  <c:v>32.17536</c:v>
                </c:pt>
              </c:numCache>
            </c:numRef>
          </c:val>
          <c:smooth val="0"/>
        </c:ser>
        <c:marker val="1"/>
        <c:axId val="59511415"/>
        <c:axId val="65840688"/>
      </c:line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840688"/>
        <c:crossesAt val="0"/>
        <c:auto val="1"/>
        <c:lblOffset val="100"/>
        <c:tickLblSkip val="1"/>
        <c:noMultiLvlLbl val="0"/>
      </c:catAx>
      <c:valAx>
        <c:axId val="6584068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11415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9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0.54525</cdr:y>
    </cdr:from>
    <cdr:to>
      <cdr:x>0.60975</cdr:x>
      <cdr:y>0.5825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3362325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0.61125</cdr:x>
      <cdr:y>0.43125</cdr:y>
    </cdr:from>
    <cdr:to>
      <cdr:x>0.753</cdr:x>
      <cdr:y>0.46975</cdr:y>
    </cdr:to>
    <cdr:sp>
      <cdr:nvSpPr>
        <cdr:cNvPr id="2" name="TextBox 1"/>
        <cdr:cNvSpPr txBox="1">
          <a:spLocks noChangeArrowheads="1"/>
        </cdr:cNvSpPr>
      </cdr:nvSpPr>
      <cdr:spPr>
        <a:xfrm>
          <a:off x="5743575" y="2657475"/>
          <a:ext cx="13335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0.332</cdr:x>
      <cdr:y>0.66075</cdr:y>
    </cdr:from>
    <cdr:to>
      <cdr:x>0.472</cdr:x>
      <cdr:y>0.699</cdr:y>
    </cdr:to>
    <cdr:sp>
      <cdr:nvSpPr>
        <cdr:cNvPr id="3" name="TextBox 1"/>
        <cdr:cNvSpPr txBox="1">
          <a:spLocks noChangeArrowheads="1"/>
        </cdr:cNvSpPr>
      </cdr:nvSpPr>
      <cdr:spPr>
        <a:xfrm>
          <a:off x="3114675" y="4076700"/>
          <a:ext cx="13144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0.4215</cdr:y>
    </cdr:from>
    <cdr:to>
      <cdr:x>0.2785</cdr:x>
      <cdr:y>0.56425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81175" y="2590800"/>
          <a:ext cx="828675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N37" sqref="N3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4">
        <v>1107.6090000000002</v>
      </c>
      <c r="D5" s="55"/>
      <c r="E5" s="56">
        <f aca="true" t="shared" si="0" ref="E5:E32">$C$49</f>
        <v>990.7108662857141</v>
      </c>
      <c r="F5" s="57">
        <f aca="true" t="shared" si="1" ref="F5:F32">+$C$52</f>
        <v>371.67038646185154</v>
      </c>
      <c r="G5" s="58">
        <f aca="true" t="shared" si="2" ref="G5:G32">$C$50</f>
        <v>619.0404798238626</v>
      </c>
      <c r="H5" s="59">
        <f aca="true" t="shared" si="3" ref="H5:H32">+$C$53</f>
        <v>1609.7513461095768</v>
      </c>
      <c r="I5" s="2">
        <v>1</v>
      </c>
    </row>
    <row r="6" spans="2:9" ht="11.25">
      <c r="B6" s="22">
        <v>2540</v>
      </c>
      <c r="C6" s="60">
        <v>690.465</v>
      </c>
      <c r="D6" s="55"/>
      <c r="E6" s="61">
        <f t="shared" si="0"/>
        <v>990.7108662857141</v>
      </c>
      <c r="F6" s="62">
        <f t="shared" si="1"/>
        <v>371.67038646185154</v>
      </c>
      <c r="G6" s="63">
        <f t="shared" si="2"/>
        <v>619.0404798238626</v>
      </c>
      <c r="H6" s="64">
        <f t="shared" si="3"/>
        <v>1609.7513461095768</v>
      </c>
      <c r="I6" s="2">
        <f>I5+1</f>
        <v>2</v>
      </c>
    </row>
    <row r="7" spans="2:9" ht="11.25">
      <c r="B7" s="22">
        <v>2541</v>
      </c>
      <c r="C7" s="60">
        <v>338.094</v>
      </c>
      <c r="D7" s="55"/>
      <c r="E7" s="61">
        <f t="shared" si="0"/>
        <v>990.7108662857141</v>
      </c>
      <c r="F7" s="62">
        <f t="shared" si="1"/>
        <v>371.67038646185154</v>
      </c>
      <c r="G7" s="63">
        <f t="shared" si="2"/>
        <v>619.0404798238626</v>
      </c>
      <c r="H7" s="64">
        <f t="shared" si="3"/>
        <v>1609.7513461095768</v>
      </c>
      <c r="I7" s="2">
        <f aca="true" t="shared" si="4" ref="I7:I32">I6+1</f>
        <v>3</v>
      </c>
    </row>
    <row r="8" spans="2:9" ht="11.25">
      <c r="B8" s="22">
        <v>2542</v>
      </c>
      <c r="C8" s="60">
        <v>701.12</v>
      </c>
      <c r="D8" s="55"/>
      <c r="E8" s="61">
        <f t="shared" si="0"/>
        <v>990.7108662857141</v>
      </c>
      <c r="F8" s="62">
        <f t="shared" si="1"/>
        <v>371.67038646185154</v>
      </c>
      <c r="G8" s="63">
        <f t="shared" si="2"/>
        <v>619.0404798238626</v>
      </c>
      <c r="H8" s="64">
        <f t="shared" si="3"/>
        <v>1609.7513461095768</v>
      </c>
      <c r="I8" s="2">
        <f t="shared" si="4"/>
        <v>4</v>
      </c>
    </row>
    <row r="9" spans="2:9" ht="11.25">
      <c r="B9" s="22">
        <v>2543</v>
      </c>
      <c r="C9" s="60">
        <v>909.6110000000002</v>
      </c>
      <c r="D9" s="55"/>
      <c r="E9" s="61">
        <f t="shared" si="0"/>
        <v>990.7108662857141</v>
      </c>
      <c r="F9" s="62">
        <f t="shared" si="1"/>
        <v>371.67038646185154</v>
      </c>
      <c r="G9" s="63">
        <f t="shared" si="2"/>
        <v>619.0404798238626</v>
      </c>
      <c r="H9" s="64">
        <f t="shared" si="3"/>
        <v>1609.7513461095768</v>
      </c>
      <c r="I9" s="2">
        <f t="shared" si="4"/>
        <v>5</v>
      </c>
    </row>
    <row r="10" spans="2:9" ht="11.25">
      <c r="B10" s="22">
        <v>2544</v>
      </c>
      <c r="C10" s="60">
        <v>1107.62</v>
      </c>
      <c r="D10" s="55"/>
      <c r="E10" s="61">
        <f t="shared" si="0"/>
        <v>990.7108662857141</v>
      </c>
      <c r="F10" s="62">
        <f t="shared" si="1"/>
        <v>371.67038646185154</v>
      </c>
      <c r="G10" s="63">
        <f t="shared" si="2"/>
        <v>619.0404798238626</v>
      </c>
      <c r="H10" s="64">
        <f t="shared" si="3"/>
        <v>1609.7513461095768</v>
      </c>
      <c r="I10" s="2">
        <f t="shared" si="4"/>
        <v>6</v>
      </c>
    </row>
    <row r="11" spans="2:9" ht="11.25">
      <c r="B11" s="22">
        <v>2545</v>
      </c>
      <c r="C11" s="60">
        <v>1585.422</v>
      </c>
      <c r="D11" s="55"/>
      <c r="E11" s="61">
        <f t="shared" si="0"/>
        <v>990.7108662857141</v>
      </c>
      <c r="F11" s="62">
        <f t="shared" si="1"/>
        <v>371.67038646185154</v>
      </c>
      <c r="G11" s="63">
        <f t="shared" si="2"/>
        <v>619.0404798238626</v>
      </c>
      <c r="H11" s="64">
        <f t="shared" si="3"/>
        <v>1609.7513461095768</v>
      </c>
      <c r="I11" s="2">
        <f t="shared" si="4"/>
        <v>7</v>
      </c>
    </row>
    <row r="12" spans="2:9" ht="11.25">
      <c r="B12" s="22">
        <v>2546</v>
      </c>
      <c r="C12" s="60">
        <v>918.026</v>
      </c>
      <c r="D12" s="55"/>
      <c r="E12" s="61">
        <f t="shared" si="0"/>
        <v>990.7108662857141</v>
      </c>
      <c r="F12" s="62">
        <f t="shared" si="1"/>
        <v>371.67038646185154</v>
      </c>
      <c r="G12" s="63">
        <f t="shared" si="2"/>
        <v>619.0404798238626</v>
      </c>
      <c r="H12" s="64">
        <f t="shared" si="3"/>
        <v>1609.7513461095768</v>
      </c>
      <c r="I12" s="2">
        <f t="shared" si="4"/>
        <v>8</v>
      </c>
    </row>
    <row r="13" spans="2:9" ht="11.25">
      <c r="B13" s="22">
        <v>2547</v>
      </c>
      <c r="C13" s="60">
        <v>2117.113</v>
      </c>
      <c r="D13" s="55"/>
      <c r="E13" s="61">
        <f t="shared" si="0"/>
        <v>990.7108662857141</v>
      </c>
      <c r="F13" s="62">
        <f t="shared" si="1"/>
        <v>371.67038646185154</v>
      </c>
      <c r="G13" s="63">
        <f t="shared" si="2"/>
        <v>619.0404798238626</v>
      </c>
      <c r="H13" s="64">
        <f t="shared" si="3"/>
        <v>1609.7513461095768</v>
      </c>
      <c r="I13" s="2">
        <f t="shared" si="4"/>
        <v>9</v>
      </c>
    </row>
    <row r="14" spans="2:9" ht="11.25">
      <c r="B14" s="22">
        <v>2548</v>
      </c>
      <c r="C14" s="60">
        <v>2331.3916799999997</v>
      </c>
      <c r="D14" s="55"/>
      <c r="E14" s="61">
        <f t="shared" si="0"/>
        <v>990.7108662857141</v>
      </c>
      <c r="F14" s="62">
        <f t="shared" si="1"/>
        <v>371.67038646185154</v>
      </c>
      <c r="G14" s="63">
        <f t="shared" si="2"/>
        <v>619.0404798238626</v>
      </c>
      <c r="H14" s="64">
        <f t="shared" si="3"/>
        <v>1609.7513461095768</v>
      </c>
      <c r="I14" s="2">
        <f t="shared" si="4"/>
        <v>10</v>
      </c>
    </row>
    <row r="15" spans="2:9" ht="11.25">
      <c r="B15" s="22">
        <v>2549</v>
      </c>
      <c r="C15" s="60">
        <v>1519.606656</v>
      </c>
      <c r="D15" s="55"/>
      <c r="E15" s="61">
        <f t="shared" si="0"/>
        <v>990.7108662857141</v>
      </c>
      <c r="F15" s="62">
        <f t="shared" si="1"/>
        <v>371.67038646185154</v>
      </c>
      <c r="G15" s="63">
        <f t="shared" si="2"/>
        <v>619.0404798238626</v>
      </c>
      <c r="H15" s="64">
        <f t="shared" si="3"/>
        <v>1609.7513461095768</v>
      </c>
      <c r="I15" s="2">
        <f t="shared" si="4"/>
        <v>11</v>
      </c>
    </row>
    <row r="16" spans="2:9" ht="11.25">
      <c r="B16" s="22">
        <v>2550</v>
      </c>
      <c r="C16" s="60">
        <v>878.5199520000001</v>
      </c>
      <c r="D16" s="55"/>
      <c r="E16" s="61">
        <f t="shared" si="0"/>
        <v>990.7108662857141</v>
      </c>
      <c r="F16" s="62">
        <f t="shared" si="1"/>
        <v>371.67038646185154</v>
      </c>
      <c r="G16" s="63">
        <f t="shared" si="2"/>
        <v>619.0404798238626</v>
      </c>
      <c r="H16" s="64">
        <f t="shared" si="3"/>
        <v>1609.7513461095768</v>
      </c>
      <c r="I16" s="2">
        <f t="shared" si="4"/>
        <v>12</v>
      </c>
    </row>
    <row r="17" spans="2:9" ht="11.25">
      <c r="B17" s="22">
        <v>2551</v>
      </c>
      <c r="C17" s="60">
        <v>1109.5</v>
      </c>
      <c r="D17" s="55"/>
      <c r="E17" s="61">
        <f t="shared" si="0"/>
        <v>990.7108662857141</v>
      </c>
      <c r="F17" s="62">
        <f t="shared" si="1"/>
        <v>371.67038646185154</v>
      </c>
      <c r="G17" s="63">
        <f t="shared" si="2"/>
        <v>619.0404798238626</v>
      </c>
      <c r="H17" s="64">
        <f t="shared" si="3"/>
        <v>1609.7513461095768</v>
      </c>
      <c r="I17" s="2">
        <f t="shared" si="4"/>
        <v>13</v>
      </c>
    </row>
    <row r="18" spans="2:9" ht="11.25">
      <c r="B18" s="22">
        <v>2552</v>
      </c>
      <c r="C18" s="60">
        <v>634.87</v>
      </c>
      <c r="D18" s="55"/>
      <c r="E18" s="61">
        <f t="shared" si="0"/>
        <v>990.7108662857141</v>
      </c>
      <c r="F18" s="62">
        <f t="shared" si="1"/>
        <v>371.67038646185154</v>
      </c>
      <c r="G18" s="63">
        <f t="shared" si="2"/>
        <v>619.0404798238626</v>
      </c>
      <c r="H18" s="64">
        <f t="shared" si="3"/>
        <v>1609.7513461095768</v>
      </c>
      <c r="I18" s="2">
        <f t="shared" si="4"/>
        <v>14</v>
      </c>
    </row>
    <row r="19" spans="2:9" ht="11.25">
      <c r="B19" s="22">
        <v>2553</v>
      </c>
      <c r="C19" s="60">
        <v>1198.9036800000001</v>
      </c>
      <c r="D19" s="55"/>
      <c r="E19" s="61">
        <f t="shared" si="0"/>
        <v>990.7108662857141</v>
      </c>
      <c r="F19" s="62">
        <f t="shared" si="1"/>
        <v>371.67038646185154</v>
      </c>
      <c r="G19" s="63">
        <f t="shared" si="2"/>
        <v>619.0404798238626</v>
      </c>
      <c r="H19" s="64">
        <f t="shared" si="3"/>
        <v>1609.7513461095768</v>
      </c>
      <c r="I19" s="2">
        <f t="shared" si="4"/>
        <v>15</v>
      </c>
    </row>
    <row r="20" spans="2:9" ht="11.25">
      <c r="B20" s="22">
        <v>2554</v>
      </c>
      <c r="C20" s="60">
        <v>2632.1889600000004</v>
      </c>
      <c r="D20" s="55"/>
      <c r="E20" s="61">
        <f t="shared" si="0"/>
        <v>990.7108662857141</v>
      </c>
      <c r="F20" s="62">
        <f t="shared" si="1"/>
        <v>371.67038646185154</v>
      </c>
      <c r="G20" s="63">
        <f t="shared" si="2"/>
        <v>619.0404798238626</v>
      </c>
      <c r="H20" s="64">
        <f t="shared" si="3"/>
        <v>1609.7513461095768</v>
      </c>
      <c r="I20" s="2">
        <f t="shared" si="4"/>
        <v>16</v>
      </c>
    </row>
    <row r="21" spans="2:9" ht="11.25">
      <c r="B21" s="22">
        <v>2555</v>
      </c>
      <c r="C21" s="60">
        <v>609.68592</v>
      </c>
      <c r="D21" s="55"/>
      <c r="E21" s="61">
        <f t="shared" si="0"/>
        <v>990.7108662857141</v>
      </c>
      <c r="F21" s="62">
        <f t="shared" si="1"/>
        <v>371.67038646185154</v>
      </c>
      <c r="G21" s="63">
        <f t="shared" si="2"/>
        <v>619.0404798238626</v>
      </c>
      <c r="H21" s="64">
        <f t="shared" si="3"/>
        <v>1609.7513461095768</v>
      </c>
      <c r="I21" s="2">
        <f t="shared" si="4"/>
        <v>17</v>
      </c>
    </row>
    <row r="22" spans="2:9" ht="11.25">
      <c r="B22" s="22">
        <v>2556</v>
      </c>
      <c r="C22" s="65">
        <v>699.903936</v>
      </c>
      <c r="D22" s="55"/>
      <c r="E22" s="61">
        <f t="shared" si="0"/>
        <v>990.7108662857141</v>
      </c>
      <c r="F22" s="62">
        <f t="shared" si="1"/>
        <v>371.67038646185154</v>
      </c>
      <c r="G22" s="63">
        <f t="shared" si="2"/>
        <v>619.0404798238626</v>
      </c>
      <c r="H22" s="64">
        <f t="shared" si="3"/>
        <v>1609.7513461095768</v>
      </c>
      <c r="I22" s="2">
        <f t="shared" si="4"/>
        <v>18</v>
      </c>
    </row>
    <row r="23" spans="2:9" ht="11.25">
      <c r="B23" s="22">
        <v>2557</v>
      </c>
      <c r="C23" s="65">
        <v>557.03</v>
      </c>
      <c r="D23" s="55"/>
      <c r="E23" s="61">
        <f t="shared" si="0"/>
        <v>990.7108662857141</v>
      </c>
      <c r="F23" s="62">
        <f t="shared" si="1"/>
        <v>371.67038646185154</v>
      </c>
      <c r="G23" s="63">
        <f t="shared" si="2"/>
        <v>619.0404798238626</v>
      </c>
      <c r="H23" s="64">
        <f t="shared" si="3"/>
        <v>1609.7513461095768</v>
      </c>
      <c r="I23" s="2">
        <f t="shared" si="4"/>
        <v>19</v>
      </c>
    </row>
    <row r="24" spans="2:9" ht="11.25">
      <c r="B24" s="22">
        <v>2558</v>
      </c>
      <c r="C24" s="65">
        <v>181.35792000000004</v>
      </c>
      <c r="D24" s="55"/>
      <c r="E24" s="61">
        <f t="shared" si="0"/>
        <v>990.7108662857141</v>
      </c>
      <c r="F24" s="62">
        <f t="shared" si="1"/>
        <v>371.67038646185154</v>
      </c>
      <c r="G24" s="63">
        <f t="shared" si="2"/>
        <v>619.0404798238626</v>
      </c>
      <c r="H24" s="64">
        <f t="shared" si="3"/>
        <v>1609.7513461095768</v>
      </c>
      <c r="I24" s="2">
        <f t="shared" si="4"/>
        <v>20</v>
      </c>
    </row>
    <row r="25" spans="2:9" ht="11.25">
      <c r="B25" s="22">
        <v>2559</v>
      </c>
      <c r="C25" s="60">
        <v>476.60659200000003</v>
      </c>
      <c r="D25" s="55"/>
      <c r="E25" s="61">
        <f t="shared" si="0"/>
        <v>990.7108662857141</v>
      </c>
      <c r="F25" s="62">
        <f t="shared" si="1"/>
        <v>371.67038646185154</v>
      </c>
      <c r="G25" s="63">
        <f t="shared" si="2"/>
        <v>619.0404798238626</v>
      </c>
      <c r="H25" s="64">
        <f t="shared" si="3"/>
        <v>1609.7513461095768</v>
      </c>
      <c r="I25" s="2">
        <f t="shared" si="4"/>
        <v>21</v>
      </c>
    </row>
    <row r="26" spans="2:9" ht="11.25">
      <c r="B26" s="66">
        <v>2560</v>
      </c>
      <c r="C26" s="65">
        <v>1008.9</v>
      </c>
      <c r="D26" s="55"/>
      <c r="E26" s="61">
        <f t="shared" si="0"/>
        <v>990.7108662857141</v>
      </c>
      <c r="F26" s="62">
        <f t="shared" si="1"/>
        <v>371.67038646185154</v>
      </c>
      <c r="G26" s="63">
        <f t="shared" si="2"/>
        <v>619.0404798238626</v>
      </c>
      <c r="H26" s="64">
        <f t="shared" si="3"/>
        <v>1609.7513461095768</v>
      </c>
      <c r="I26" s="2">
        <f t="shared" si="4"/>
        <v>22</v>
      </c>
    </row>
    <row r="27" spans="2:9" ht="11.25">
      <c r="B27" s="22">
        <v>2561</v>
      </c>
      <c r="C27" s="60">
        <v>841.6</v>
      </c>
      <c r="D27" s="55"/>
      <c r="E27" s="61">
        <f t="shared" si="0"/>
        <v>990.7108662857141</v>
      </c>
      <c r="F27" s="62">
        <f t="shared" si="1"/>
        <v>371.67038646185154</v>
      </c>
      <c r="G27" s="63">
        <f t="shared" si="2"/>
        <v>619.0404798238626</v>
      </c>
      <c r="H27" s="64">
        <f t="shared" si="3"/>
        <v>1609.7513461095768</v>
      </c>
      <c r="I27" s="2">
        <f t="shared" si="4"/>
        <v>23</v>
      </c>
    </row>
    <row r="28" spans="2:9" ht="11.25">
      <c r="B28" s="22">
        <v>2562</v>
      </c>
      <c r="C28" s="60">
        <v>286.1</v>
      </c>
      <c r="D28" s="55"/>
      <c r="E28" s="61">
        <f t="shared" si="0"/>
        <v>990.7108662857141</v>
      </c>
      <c r="F28" s="62">
        <f t="shared" si="1"/>
        <v>371.67038646185154</v>
      </c>
      <c r="G28" s="63">
        <f t="shared" si="2"/>
        <v>619.0404798238626</v>
      </c>
      <c r="H28" s="64">
        <f t="shared" si="3"/>
        <v>1609.7513461095768</v>
      </c>
      <c r="I28" s="2">
        <f t="shared" si="4"/>
        <v>24</v>
      </c>
    </row>
    <row r="29" spans="2:9" ht="11.25">
      <c r="B29" s="22">
        <v>2563</v>
      </c>
      <c r="C29" s="60">
        <v>344.9</v>
      </c>
      <c r="D29" s="55"/>
      <c r="E29" s="61">
        <f t="shared" si="0"/>
        <v>990.7108662857141</v>
      </c>
      <c r="F29" s="62">
        <f t="shared" si="1"/>
        <v>371.67038646185154</v>
      </c>
      <c r="G29" s="63">
        <f t="shared" si="2"/>
        <v>619.0404798238626</v>
      </c>
      <c r="H29" s="64">
        <f t="shared" si="3"/>
        <v>1609.7513461095768</v>
      </c>
      <c r="I29" s="2">
        <f t="shared" si="4"/>
        <v>25</v>
      </c>
    </row>
    <row r="30" spans="2:9" ht="11.25">
      <c r="B30" s="22">
        <v>2564</v>
      </c>
      <c r="C30" s="60">
        <v>301.969296</v>
      </c>
      <c r="D30" s="55"/>
      <c r="E30" s="61">
        <f t="shared" si="0"/>
        <v>990.7108662857141</v>
      </c>
      <c r="F30" s="62">
        <f t="shared" si="1"/>
        <v>371.67038646185154</v>
      </c>
      <c r="G30" s="63">
        <f t="shared" si="2"/>
        <v>619.0404798238626</v>
      </c>
      <c r="H30" s="64">
        <f t="shared" si="3"/>
        <v>1609.7513461095768</v>
      </c>
      <c r="I30" s="2">
        <f t="shared" si="4"/>
        <v>26</v>
      </c>
    </row>
    <row r="31" spans="2:14" ht="11.25">
      <c r="B31" s="22">
        <v>2565</v>
      </c>
      <c r="C31" s="60">
        <v>1594.6848000000002</v>
      </c>
      <c r="D31" s="55"/>
      <c r="E31" s="61">
        <f t="shared" si="0"/>
        <v>990.7108662857141</v>
      </c>
      <c r="F31" s="62">
        <f t="shared" si="1"/>
        <v>371.67038646185154</v>
      </c>
      <c r="G31" s="63">
        <f t="shared" si="2"/>
        <v>619.0404798238626</v>
      </c>
      <c r="H31" s="64">
        <f t="shared" si="3"/>
        <v>1609.7513461095768</v>
      </c>
      <c r="I31" s="2">
        <f t="shared" si="4"/>
        <v>27</v>
      </c>
      <c r="K31" s="73" t="str">
        <f>'[1]std. - P.1'!$K$106:$N$106</f>
        <v>ปี 2565 ปริมาณน้ำสะสม 1 เม.ย.66 - 31 พ.ค.67</v>
      </c>
      <c r="L31" s="73"/>
      <c r="M31" s="73"/>
      <c r="N31" s="73"/>
    </row>
    <row r="32" spans="2:9" ht="11.25">
      <c r="B32" s="22">
        <v>2566</v>
      </c>
      <c r="C32" s="60">
        <v>1057.1048640000001</v>
      </c>
      <c r="D32" s="55"/>
      <c r="E32" s="61">
        <f t="shared" si="0"/>
        <v>990.7108662857141</v>
      </c>
      <c r="F32" s="62">
        <f t="shared" si="1"/>
        <v>371.67038646185154</v>
      </c>
      <c r="G32" s="63">
        <f t="shared" si="2"/>
        <v>619.0404798238626</v>
      </c>
      <c r="H32" s="64">
        <f t="shared" si="3"/>
        <v>1609.7513461095768</v>
      </c>
      <c r="I32" s="2">
        <f t="shared" si="4"/>
        <v>28</v>
      </c>
    </row>
    <row r="33" spans="2:8" ht="11.25">
      <c r="B33" s="67">
        <v>2567</v>
      </c>
      <c r="C33" s="68">
        <v>32.17536</v>
      </c>
      <c r="D33" s="69">
        <f>C33</f>
        <v>32.17536</v>
      </c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AVERAGE(C5:C32)</f>
        <v>990.7108662857141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STDEV(C5:C32)</f>
        <v>619.0404798238626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0.6248447462221896</v>
      </c>
      <c r="D51" s="33"/>
      <c r="E51" s="44">
        <f>C51*100</f>
        <v>62.484474622218954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20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371.67038646185154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3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1609.7513461095768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5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28</v>
      </c>
    </row>
    <row r="57" ht="11.25">
      <c r="C57" s="2">
        <f>COUNTIF(C5:C30,"&gt;1621")</f>
        <v>3</v>
      </c>
    </row>
    <row r="58" ht="11.25">
      <c r="C58" s="2">
        <f>COUNTIF(C5:C30,"&lt;362")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2024-05-21T04:24:25Z</dcterms:modified>
  <cp:category/>
  <cp:version/>
  <cp:contentType/>
  <cp:contentStatus/>
</cp:coreProperties>
</file>