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67" sheetId="1" r:id="rId1"/>
    <sheet name="P.67-H.05" sheetId="2" r:id="rId2"/>
  </sheets>
  <definedNames>
    <definedName name="_Regression_Int" localSheetId="1" hidden="1">1</definedName>
    <definedName name="Print_Area_MI">'P.67-H.05'!$A$1:$N$6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<sst xmlns="http://schemas.openxmlformats.org/spreadsheetml/2006/main" count="29" uniqueCount="24">
  <si>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</si>
  <si>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</si>
  <si>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</si>
  <si>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</si>
  <si>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</si>
  <si>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</si>
  <si>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</si>
  <si>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</si>
  <si>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</si>
  <si>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</si>
  <si>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</si>
  <si>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</si>
  <si>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</si>
  <si>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</si>
  <si>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</si>
  <si>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</si>
  <si>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</si>
  <si>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</si>
  <si>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</si>
  <si>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</si>
  <si>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</si>
  <si>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P.67  :  แม่น้ำปิง อ.สันทราย จ.เชียงใหม่</t>
  </si>
  <si>
    <t>แม่น้ำ  :  แม่น้ำปิง (P.67)</t>
  </si>
  <si>
    <t xml:space="preserve"> พี้นที่รับน้ำ    5,323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</si>
</sst>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12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"/>
          <c:w val="0.86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'P.67-H.05'!$A$7:$A$34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'P.67-H.05'!$N$7:$N$34</c:f>
              <c:numCache>
                <c:ptCount val="28"/>
                <c:pt idx="0">
                  <c:v>1107.6090000000002</c:v>
                </c:pt>
                <c:pt idx="1">
                  <c:v>690.4649999999999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1107.6200000000001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2331.3916800000006</c:v>
                </c:pt>
                <c:pt idx="10">
                  <c:v>1617.306912</c:v>
                </c:pt>
                <c:pt idx="11">
                  <c:v>878.5199520000002</c:v>
                </c:pt>
                <c:pt idx="12">
                  <c:v>1109.5012799999995</c:v>
                </c:pt>
                <c:pt idx="13">
                  <c:v>634.871088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557.0311680000001</c:v>
                </c:pt>
                <c:pt idx="19">
                  <c:v>181.35000000000002</c:v>
                </c:pt>
                <c:pt idx="20">
                  <c:v>476.6</c:v>
                </c:pt>
                <c:pt idx="21">
                  <c:v>1008.9</c:v>
                </c:pt>
                <c:pt idx="22">
                  <c:v>841.5599999999998</c:v>
                </c:pt>
                <c:pt idx="23">
                  <c:v>285.55</c:v>
                </c:pt>
                <c:pt idx="24">
                  <c:v>344.86999999999995</c:v>
                </c:pt>
                <c:pt idx="25">
                  <c:v>301.969296</c:v>
                </c:pt>
                <c:pt idx="26">
                  <c:v>1594.6848000000002</c:v>
                </c:pt>
                <c:pt idx="27">
                  <c:v>1013.2404480000001</c:v>
                </c:pt>
              </c:numCache>
            </c:numRef>
          </c:val>
        </c:ser>
        <c:gapWidth val="100"/>
        <c:axId val="50803880"/>
        <c:axId val="54581737"/>
      </c:barChart>
      <c:lineChart>
        <c:grouping val="standard"/>
        <c:varyColors val="0"/>
        <c:ser>
          <c:idx val="1"/>
          <c:order val="1"/>
          <c:tx>
            <c:v>ค่าเฉลี่ย 991.8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'P.67-H.05'!$A$7:$A$34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'P.67-H.05'!$P$7:$P$33</c:f>
              <c:numCache>
                <c:ptCount val="27"/>
                <c:pt idx="0">
                  <c:v>991.8469878518516</c:v>
                </c:pt>
                <c:pt idx="1">
                  <c:v>991.8469878518516</c:v>
                </c:pt>
                <c:pt idx="2">
                  <c:v>991.8469878518516</c:v>
                </c:pt>
                <c:pt idx="3">
                  <c:v>991.8469878518516</c:v>
                </c:pt>
                <c:pt idx="4">
                  <c:v>991.8469878518516</c:v>
                </c:pt>
                <c:pt idx="5">
                  <c:v>991.8469878518516</c:v>
                </c:pt>
                <c:pt idx="6">
                  <c:v>991.8469878518516</c:v>
                </c:pt>
                <c:pt idx="7">
                  <c:v>991.8469878518516</c:v>
                </c:pt>
                <c:pt idx="8">
                  <c:v>991.8469878518516</c:v>
                </c:pt>
                <c:pt idx="9">
                  <c:v>991.8469878518516</c:v>
                </c:pt>
                <c:pt idx="10">
                  <c:v>991.8469878518516</c:v>
                </c:pt>
                <c:pt idx="11">
                  <c:v>991.8469878518516</c:v>
                </c:pt>
                <c:pt idx="12">
                  <c:v>991.8469878518516</c:v>
                </c:pt>
                <c:pt idx="13">
                  <c:v>991.8469878518516</c:v>
                </c:pt>
                <c:pt idx="14">
                  <c:v>991.8469878518516</c:v>
                </c:pt>
                <c:pt idx="15">
                  <c:v>991.8469878518516</c:v>
                </c:pt>
                <c:pt idx="16">
                  <c:v>991.8469878518516</c:v>
                </c:pt>
                <c:pt idx="17">
                  <c:v>991.8469878518516</c:v>
                </c:pt>
                <c:pt idx="18">
                  <c:v>991.8469878518516</c:v>
                </c:pt>
                <c:pt idx="19">
                  <c:v>991.8469878518516</c:v>
                </c:pt>
                <c:pt idx="20">
                  <c:v>991.8469878518516</c:v>
                </c:pt>
                <c:pt idx="21">
                  <c:v>991.8469878518516</c:v>
                </c:pt>
                <c:pt idx="22">
                  <c:v>991.8469878518516</c:v>
                </c:pt>
                <c:pt idx="23">
                  <c:v>991.8469878518516</c:v>
                </c:pt>
                <c:pt idx="24">
                  <c:v>991.8469878518516</c:v>
                </c:pt>
                <c:pt idx="25">
                  <c:v>991.8469878518516</c:v>
                </c:pt>
                <c:pt idx="26">
                  <c:v>991.8469878518516</c:v>
                </c:pt>
              </c:numCache>
            </c:numRef>
          </c:val>
          <c:smooth val="0"/>
        </c:ser>
        <c:axId val="50803880"/>
        <c:axId val="54581737"/>
      </c:line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581737"/>
        <c:crossesAt val="0"/>
        <c:auto val="1"/>
        <c:lblOffset val="100"/>
        <c:tickLblSkip val="1"/>
        <c:noMultiLvlLbl val="0"/>
      </c:catAx>
      <c:valAx>
        <c:axId val="5458173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3880"/>
        <c:crossesAt val="1"/>
        <c:crossBetween val="between"/>
        <c:dispUnits/>
        <c:majorUnit val="5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5">
      <selection activeCell="Q41" sqref="Q4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74.642</v>
      </c>
      <c r="C7" s="34">
        <v>79.569</v>
      </c>
      <c r="D7" s="34">
        <v>148.546</v>
      </c>
      <c r="E7" s="34">
        <v>104.381</v>
      </c>
      <c r="F7" s="34">
        <v>198.648</v>
      </c>
      <c r="G7" s="34">
        <v>239.881</v>
      </c>
      <c r="H7" s="34">
        <v>92.813</v>
      </c>
      <c r="I7" s="34">
        <v>82.636</v>
      </c>
      <c r="J7" s="34">
        <v>40.101</v>
      </c>
      <c r="K7" s="34">
        <v>19.698</v>
      </c>
      <c r="L7" s="34">
        <v>13.456</v>
      </c>
      <c r="M7" s="34">
        <v>13.238</v>
      </c>
      <c r="N7" s="35">
        <f>SUM(B7:M7)</f>
        <v>1107.6090000000002</v>
      </c>
      <c r="O7" s="36">
        <f>+N7*1000000/(365*86400)</f>
        <v>35.12205098934552</v>
      </c>
      <c r="P7" s="37">
        <f aca="true" t="shared" si="0" ref="P7:P33">$N$40</f>
        <v>991.8469878518516</v>
      </c>
    </row>
    <row r="8" spans="1:16" ht="15" customHeight="1">
      <c r="A8" s="32">
        <v>2540</v>
      </c>
      <c r="B8" s="34">
        <v>26.471</v>
      </c>
      <c r="C8" s="34">
        <v>35.275</v>
      </c>
      <c r="D8" s="34">
        <v>29.654</v>
      </c>
      <c r="E8" s="34">
        <v>80.135</v>
      </c>
      <c r="F8" s="34">
        <v>74.814</v>
      </c>
      <c r="G8" s="34">
        <v>160.255</v>
      </c>
      <c r="H8" s="34">
        <v>140.734</v>
      </c>
      <c r="I8" s="34">
        <v>63.587</v>
      </c>
      <c r="J8" s="34">
        <v>34.85</v>
      </c>
      <c r="K8" s="34">
        <v>15.645</v>
      </c>
      <c r="L8" s="34">
        <v>9.463</v>
      </c>
      <c r="M8" s="34">
        <v>19.582</v>
      </c>
      <c r="N8" s="35">
        <f aca="true" t="shared" si="1" ref="N8:N25">SUM(B8:M8)</f>
        <v>690.4649999999999</v>
      </c>
      <c r="O8" s="36">
        <f aca="true" t="shared" si="2" ref="O8:O32">+N8*1000000/(365*86400)</f>
        <v>21.894501522070012</v>
      </c>
      <c r="P8" s="37">
        <f t="shared" si="0"/>
        <v>991.8469878518516</v>
      </c>
    </row>
    <row r="9" spans="1:16" ht="15" customHeight="1">
      <c r="A9" s="32">
        <v>2541</v>
      </c>
      <c r="B9" s="34">
        <v>27.377</v>
      </c>
      <c r="C9" s="34">
        <v>34.751</v>
      </c>
      <c r="D9" s="34">
        <v>22.326</v>
      </c>
      <c r="E9" s="34">
        <v>27.793</v>
      </c>
      <c r="F9" s="34">
        <v>50.064</v>
      </c>
      <c r="G9" s="34">
        <v>89.701</v>
      </c>
      <c r="H9" s="34">
        <v>16.664</v>
      </c>
      <c r="I9" s="34">
        <v>22.014</v>
      </c>
      <c r="J9" s="34">
        <v>13.724</v>
      </c>
      <c r="K9" s="34">
        <v>9.215</v>
      </c>
      <c r="L9" s="34">
        <v>10.696</v>
      </c>
      <c r="M9" s="34">
        <v>13.769</v>
      </c>
      <c r="N9" s="35">
        <f t="shared" si="1"/>
        <v>338.094</v>
      </c>
      <c r="O9" s="36">
        <f t="shared" si="2"/>
        <v>10.720890410958905</v>
      </c>
      <c r="P9" s="37">
        <f t="shared" si="0"/>
        <v>991.8469878518516</v>
      </c>
    </row>
    <row r="10" spans="1:16" ht="15" customHeight="1">
      <c r="A10" s="32">
        <v>2542</v>
      </c>
      <c r="B10" s="34">
        <v>22.78</v>
      </c>
      <c r="C10" s="34">
        <v>66.26</v>
      </c>
      <c r="D10" s="34">
        <v>73.35</v>
      </c>
      <c r="E10" s="34">
        <v>24.66</v>
      </c>
      <c r="F10" s="34">
        <v>71.93</v>
      </c>
      <c r="G10" s="34">
        <v>203.13</v>
      </c>
      <c r="H10" s="34">
        <v>79.16</v>
      </c>
      <c r="I10" s="34">
        <v>78.06</v>
      </c>
      <c r="J10" s="34">
        <v>41.53</v>
      </c>
      <c r="K10" s="34">
        <v>13.82</v>
      </c>
      <c r="L10" s="34">
        <v>9.96</v>
      </c>
      <c r="M10" s="34">
        <v>16.48</v>
      </c>
      <c r="N10" s="35">
        <f t="shared" si="1"/>
        <v>701.12</v>
      </c>
      <c r="O10" s="36">
        <f t="shared" si="2"/>
        <v>22.232369355657028</v>
      </c>
      <c r="P10" s="37">
        <f t="shared" si="0"/>
        <v>991.8469878518516</v>
      </c>
    </row>
    <row r="11" spans="1:16" ht="15" customHeight="1">
      <c r="A11" s="32">
        <v>2543</v>
      </c>
      <c r="B11" s="34">
        <v>53.361</v>
      </c>
      <c r="C11" s="34">
        <v>107.257</v>
      </c>
      <c r="D11" s="34">
        <v>107.892</v>
      </c>
      <c r="E11" s="34">
        <v>126.843</v>
      </c>
      <c r="F11" s="34">
        <v>126.856</v>
      </c>
      <c r="G11" s="34">
        <v>121.253</v>
      </c>
      <c r="H11" s="34">
        <v>104.287</v>
      </c>
      <c r="I11" s="34">
        <v>75.551</v>
      </c>
      <c r="J11" s="34">
        <v>34.928</v>
      </c>
      <c r="K11" s="34">
        <v>14.177</v>
      </c>
      <c r="L11" s="34">
        <v>10.498</v>
      </c>
      <c r="M11" s="34">
        <v>26.708</v>
      </c>
      <c r="N11" s="35">
        <f t="shared" si="1"/>
        <v>909.6110000000002</v>
      </c>
      <c r="O11" s="36">
        <f t="shared" si="2"/>
        <v>28.843575596144095</v>
      </c>
      <c r="P11" s="37">
        <f t="shared" si="0"/>
        <v>991.8469878518516</v>
      </c>
    </row>
    <row r="12" spans="1:16" ht="15" customHeight="1">
      <c r="A12" s="32">
        <v>2544</v>
      </c>
      <c r="B12" s="34">
        <v>25.82</v>
      </c>
      <c r="C12" s="34">
        <v>21.14</v>
      </c>
      <c r="D12" s="34">
        <v>50.61</v>
      </c>
      <c r="E12" s="34">
        <v>77.85</v>
      </c>
      <c r="F12" s="34">
        <v>365.4</v>
      </c>
      <c r="G12" s="34">
        <v>166.21</v>
      </c>
      <c r="H12" s="34">
        <v>124.25</v>
      </c>
      <c r="I12" s="34">
        <v>122.93</v>
      </c>
      <c r="J12" s="34">
        <v>78.96</v>
      </c>
      <c r="K12" s="34">
        <v>25.13</v>
      </c>
      <c r="L12" s="34">
        <v>22.51</v>
      </c>
      <c r="M12" s="34">
        <v>26.81</v>
      </c>
      <c r="N12" s="35">
        <f t="shared" si="1"/>
        <v>1107.6200000000001</v>
      </c>
      <c r="O12" s="36">
        <f t="shared" si="2"/>
        <v>35.122399797057334</v>
      </c>
      <c r="P12" s="37">
        <f t="shared" si="0"/>
        <v>991.8469878518516</v>
      </c>
    </row>
    <row r="13" spans="1:16" ht="15" customHeight="1">
      <c r="A13" s="32">
        <v>2545</v>
      </c>
      <c r="B13" s="34">
        <v>46.83</v>
      </c>
      <c r="C13" s="34">
        <v>107.144</v>
      </c>
      <c r="D13" s="34">
        <v>64.511</v>
      </c>
      <c r="E13" s="34">
        <v>35.526</v>
      </c>
      <c r="F13" s="34">
        <v>158.039</v>
      </c>
      <c r="G13" s="34">
        <v>419.511</v>
      </c>
      <c r="H13" s="34">
        <v>180.868</v>
      </c>
      <c r="I13" s="34">
        <v>258.558</v>
      </c>
      <c r="J13" s="34">
        <v>156.578</v>
      </c>
      <c r="K13" s="34">
        <v>94.901</v>
      </c>
      <c r="L13" s="34">
        <v>29.229</v>
      </c>
      <c r="M13" s="34">
        <v>33.727</v>
      </c>
      <c r="N13" s="35">
        <f t="shared" si="1"/>
        <v>1585.422</v>
      </c>
      <c r="O13" s="36">
        <f t="shared" si="2"/>
        <v>50.27340182648402</v>
      </c>
      <c r="P13" s="37">
        <f t="shared" si="0"/>
        <v>991.8469878518516</v>
      </c>
    </row>
    <row r="14" spans="1:16" ht="15" customHeight="1">
      <c r="A14" s="32">
        <v>2546</v>
      </c>
      <c r="B14" s="34">
        <v>51.722</v>
      </c>
      <c r="C14" s="34">
        <v>71.321</v>
      </c>
      <c r="D14" s="34">
        <v>84.543</v>
      </c>
      <c r="E14" s="34">
        <v>56.81</v>
      </c>
      <c r="F14" s="34">
        <v>92.879</v>
      </c>
      <c r="G14" s="34">
        <v>327.936</v>
      </c>
      <c r="H14" s="34">
        <v>72.625</v>
      </c>
      <c r="I14" s="34">
        <v>66.061</v>
      </c>
      <c r="J14" s="34">
        <v>28.491</v>
      </c>
      <c r="K14" s="34">
        <v>18.828</v>
      </c>
      <c r="L14" s="34">
        <v>21.885</v>
      </c>
      <c r="M14" s="34">
        <v>24.925</v>
      </c>
      <c r="N14" s="35">
        <f t="shared" si="1"/>
        <v>918.026</v>
      </c>
      <c r="O14" s="36">
        <f t="shared" si="2"/>
        <v>29.110413495687467</v>
      </c>
      <c r="P14" s="37">
        <f t="shared" si="0"/>
        <v>991.8469878518516</v>
      </c>
    </row>
    <row r="15" spans="1:16" ht="15" customHeight="1">
      <c r="A15" s="32">
        <v>2547</v>
      </c>
      <c r="B15" s="34">
        <v>20.695</v>
      </c>
      <c r="C15" s="34">
        <v>81.822</v>
      </c>
      <c r="D15" s="34">
        <v>139.502</v>
      </c>
      <c r="E15" s="34">
        <v>221.339</v>
      </c>
      <c r="F15" s="34">
        <v>345.17</v>
      </c>
      <c r="G15" s="34">
        <v>599.177</v>
      </c>
      <c r="H15" s="34">
        <v>301.234</v>
      </c>
      <c r="I15" s="34">
        <v>187.695</v>
      </c>
      <c r="J15" s="34">
        <v>99.049</v>
      </c>
      <c r="K15" s="34">
        <v>32.977</v>
      </c>
      <c r="L15" s="34">
        <v>38.142</v>
      </c>
      <c r="M15" s="34">
        <v>50.311</v>
      </c>
      <c r="N15" s="35">
        <f t="shared" si="1"/>
        <v>2117.113</v>
      </c>
      <c r="O15" s="36">
        <f t="shared" si="2"/>
        <v>67.13321283612379</v>
      </c>
      <c r="P15" s="37">
        <f t="shared" si="0"/>
        <v>991.8469878518516</v>
      </c>
    </row>
    <row r="16" spans="1:16" ht="15" customHeight="1">
      <c r="A16" s="32">
        <v>2548</v>
      </c>
      <c r="B16" s="34">
        <v>65.05056</v>
      </c>
      <c r="C16" s="34">
        <v>59.659200000000006</v>
      </c>
      <c r="D16" s="34">
        <v>69.51312000000001</v>
      </c>
      <c r="E16" s="34">
        <v>144.97056</v>
      </c>
      <c r="F16" s="34">
        <v>345.24575999999996</v>
      </c>
      <c r="G16" s="34">
        <v>703.0324800000001</v>
      </c>
      <c r="H16" s="34">
        <v>437.9572800000001</v>
      </c>
      <c r="I16" s="34">
        <v>243.91152000000002</v>
      </c>
      <c r="J16" s="34">
        <v>111.65472000000003</v>
      </c>
      <c r="K16" s="34">
        <v>56.838240000000006</v>
      </c>
      <c r="L16" s="34">
        <v>43.10064</v>
      </c>
      <c r="M16" s="34">
        <v>50.4576</v>
      </c>
      <c r="N16" s="35">
        <f t="shared" si="1"/>
        <v>2331.3916800000006</v>
      </c>
      <c r="O16" s="36">
        <f t="shared" si="2"/>
        <v>73.92794520547946</v>
      </c>
      <c r="P16" s="37">
        <f t="shared" si="0"/>
        <v>991.8469878518516</v>
      </c>
    </row>
    <row r="17" spans="1:16" ht="15" customHeight="1">
      <c r="A17" s="32">
        <v>2549</v>
      </c>
      <c r="B17" s="34">
        <v>80.49974399999999</v>
      </c>
      <c r="C17" s="34">
        <v>128.88979199999997</v>
      </c>
      <c r="D17" s="34">
        <v>128.559744</v>
      </c>
      <c r="E17" s="34">
        <v>101.18044800000001</v>
      </c>
      <c r="F17" s="34">
        <v>321.82271999999995</v>
      </c>
      <c r="G17" s="34">
        <v>355.4064</v>
      </c>
      <c r="H17" s="34">
        <v>254.98022400000005</v>
      </c>
      <c r="I17" s="34">
        <v>107.12736000000001</v>
      </c>
      <c r="J17" s="34">
        <v>51.952320000000014</v>
      </c>
      <c r="K17" s="34">
        <v>25.682399999999998</v>
      </c>
      <c r="L17" s="34">
        <v>21.517920000000004</v>
      </c>
      <c r="M17" s="34">
        <v>39.68784</v>
      </c>
      <c r="N17" s="35">
        <f t="shared" si="1"/>
        <v>1617.306912</v>
      </c>
      <c r="O17" s="36">
        <f t="shared" si="2"/>
        <v>51.284465753424655</v>
      </c>
      <c r="P17" s="37">
        <f t="shared" si="0"/>
        <v>991.8469878518516</v>
      </c>
    </row>
    <row r="18" spans="1:16" ht="15" customHeight="1">
      <c r="A18" s="32">
        <v>2550</v>
      </c>
      <c r="B18" s="38">
        <v>47.681568</v>
      </c>
      <c r="C18" s="38">
        <v>123.550272</v>
      </c>
      <c r="D18" s="38">
        <v>132.293088</v>
      </c>
      <c r="E18" s="38">
        <v>58.370543999999974</v>
      </c>
      <c r="F18" s="38">
        <v>85.605984</v>
      </c>
      <c r="G18" s="38">
        <v>122.17391999999998</v>
      </c>
      <c r="H18" s="38">
        <v>107.23190399999999</v>
      </c>
      <c r="I18" s="38">
        <v>82.07222400000002</v>
      </c>
      <c r="J18" s="38">
        <v>45.832608</v>
      </c>
      <c r="K18" s="38">
        <v>23.003135999999998</v>
      </c>
      <c r="L18" s="38">
        <v>26.32780800000008</v>
      </c>
      <c r="M18" s="38">
        <v>24.376896000000002</v>
      </c>
      <c r="N18" s="35">
        <f t="shared" si="1"/>
        <v>878.5199520000002</v>
      </c>
      <c r="O18" s="36">
        <f t="shared" si="2"/>
        <v>27.857684931506856</v>
      </c>
      <c r="P18" s="37">
        <f t="shared" si="0"/>
        <v>991.8469878518516</v>
      </c>
    </row>
    <row r="19" spans="1:16" ht="15" customHeight="1">
      <c r="A19" s="32">
        <v>2551</v>
      </c>
      <c r="B19" s="38">
        <v>110.22912</v>
      </c>
      <c r="C19" s="38">
        <v>101.95632</v>
      </c>
      <c r="D19" s="38">
        <v>63.05039999999997</v>
      </c>
      <c r="E19" s="38">
        <v>57.89663999999999</v>
      </c>
      <c r="F19" s="38">
        <v>159.70608000000001</v>
      </c>
      <c r="G19" s="38">
        <v>235.99295999999995</v>
      </c>
      <c r="H19" s="38">
        <v>152.76816000000002</v>
      </c>
      <c r="I19" s="38">
        <v>111.91824000000003</v>
      </c>
      <c r="J19" s="38">
        <v>50.69952</v>
      </c>
      <c r="K19" s="38">
        <v>23.30208</v>
      </c>
      <c r="L19" s="38">
        <v>17.42256</v>
      </c>
      <c r="M19" s="38">
        <v>24.55920000000001</v>
      </c>
      <c r="N19" s="35">
        <f t="shared" si="1"/>
        <v>1109.5012799999995</v>
      </c>
      <c r="O19" s="36">
        <f t="shared" si="2"/>
        <v>35.18205479452053</v>
      </c>
      <c r="P19" s="37">
        <f t="shared" si="0"/>
        <v>991.8469878518516</v>
      </c>
    </row>
    <row r="20" spans="1:16" ht="15" customHeight="1">
      <c r="A20" s="32">
        <v>2552</v>
      </c>
      <c r="B20" s="38">
        <v>55.70639999999999</v>
      </c>
      <c r="C20" s="38">
        <v>56.701728</v>
      </c>
      <c r="D20" s="38">
        <v>62.26070399999999</v>
      </c>
      <c r="E20" s="38">
        <v>55.96689599999999</v>
      </c>
      <c r="F20" s="38">
        <v>65.969856</v>
      </c>
      <c r="G20" s="38">
        <v>163.177632</v>
      </c>
      <c r="H20" s="38">
        <v>82.609632</v>
      </c>
      <c r="I20" s="38">
        <v>41.203296</v>
      </c>
      <c r="J20" s="38">
        <v>19.945440000000005</v>
      </c>
      <c r="K20" s="38">
        <v>5.46912</v>
      </c>
      <c r="L20" s="38">
        <v>6.289919999999999</v>
      </c>
      <c r="M20" s="38">
        <v>19.570464</v>
      </c>
      <c r="N20" s="35">
        <f t="shared" si="1"/>
        <v>634.871088</v>
      </c>
      <c r="O20" s="36">
        <f t="shared" si="2"/>
        <v>20.131630136986303</v>
      </c>
      <c r="P20" s="37">
        <f t="shared" si="0"/>
        <v>991.8469878518516</v>
      </c>
    </row>
    <row r="21" spans="1:16" ht="15" customHeight="1">
      <c r="A21" s="32">
        <v>2553</v>
      </c>
      <c r="B21" s="38">
        <v>46.35792</v>
      </c>
      <c r="C21" s="38">
        <v>34.693920000000006</v>
      </c>
      <c r="D21" s="38">
        <v>34.36992</v>
      </c>
      <c r="E21" s="38">
        <v>51.8184</v>
      </c>
      <c r="F21" s="38">
        <v>251.84303999999997</v>
      </c>
      <c r="G21" s="38">
        <v>394.48944000000006</v>
      </c>
      <c r="H21" s="38">
        <v>186.4944</v>
      </c>
      <c r="I21" s="38">
        <v>96.65136</v>
      </c>
      <c r="J21" s="38">
        <v>34.98768</v>
      </c>
      <c r="K21" s="38">
        <v>23.047200000000004</v>
      </c>
      <c r="L21" s="38">
        <v>12.3984</v>
      </c>
      <c r="M21" s="38">
        <v>31.752</v>
      </c>
      <c r="N21" s="35">
        <f t="shared" si="1"/>
        <v>1198.9036800000001</v>
      </c>
      <c r="O21" s="36">
        <f t="shared" si="2"/>
        <v>38.01698630136987</v>
      </c>
      <c r="P21" s="37">
        <f t="shared" si="0"/>
        <v>991.8469878518516</v>
      </c>
    </row>
    <row r="22" spans="1:16" ht="15" customHeight="1">
      <c r="A22" s="32">
        <v>2554</v>
      </c>
      <c r="B22" s="38">
        <v>84.91824000000001</v>
      </c>
      <c r="C22" s="38">
        <v>197.3592</v>
      </c>
      <c r="D22" s="38">
        <v>156.05999999999997</v>
      </c>
      <c r="E22" s="38">
        <v>190.02816</v>
      </c>
      <c r="F22" s="38">
        <v>561.39696</v>
      </c>
      <c r="G22" s="38">
        <v>670.8355200000001</v>
      </c>
      <c r="H22" s="38">
        <v>445.716</v>
      </c>
      <c r="I22" s="38">
        <v>148.43952000000002</v>
      </c>
      <c r="J22" s="38">
        <v>65.899008</v>
      </c>
      <c r="K22" s="38">
        <v>38.110176</v>
      </c>
      <c r="L22" s="38">
        <v>40.78684800000006</v>
      </c>
      <c r="M22" s="38">
        <v>32.639328</v>
      </c>
      <c r="N22" s="35">
        <f t="shared" si="1"/>
        <v>2632.1889600000004</v>
      </c>
      <c r="O22" s="36">
        <f t="shared" si="2"/>
        <v>83.46616438356166</v>
      </c>
      <c r="P22" s="37">
        <f t="shared" si="0"/>
        <v>991.8469878518516</v>
      </c>
    </row>
    <row r="23" spans="1:16" ht="15" customHeight="1">
      <c r="A23" s="32">
        <v>2555</v>
      </c>
      <c r="B23" s="38">
        <v>34.72588799999999</v>
      </c>
      <c r="C23" s="38">
        <v>53.793503999999984</v>
      </c>
      <c r="D23" s="38">
        <v>46.13587199999999</v>
      </c>
      <c r="E23" s="38">
        <v>34.848576</v>
      </c>
      <c r="F23" s="38">
        <v>60.82300800000001</v>
      </c>
      <c r="G23" s="38">
        <v>267.47366400000004</v>
      </c>
      <c r="H23" s="38">
        <v>41.54803199999999</v>
      </c>
      <c r="I23" s="38">
        <v>32.15894399999999</v>
      </c>
      <c r="J23" s="38">
        <v>13.220064000000002</v>
      </c>
      <c r="K23" s="38">
        <v>6.8281920000000005</v>
      </c>
      <c r="L23" s="38">
        <v>10.630656</v>
      </c>
      <c r="M23" s="38">
        <v>7.499520000000001</v>
      </c>
      <c r="N23" s="35">
        <f t="shared" si="1"/>
        <v>609.68592</v>
      </c>
      <c r="O23" s="36">
        <f t="shared" si="2"/>
        <v>19.333013698630136</v>
      </c>
      <c r="P23" s="37">
        <f t="shared" si="0"/>
        <v>991.8469878518516</v>
      </c>
    </row>
    <row r="24" spans="1:16" ht="15" customHeight="1">
      <c r="A24" s="32">
        <v>2556</v>
      </c>
      <c r="B24" s="38">
        <v>9.975743999999999</v>
      </c>
      <c r="C24" s="38">
        <v>8.593344</v>
      </c>
      <c r="D24" s="38">
        <v>6.455807999999999</v>
      </c>
      <c r="E24" s="38">
        <v>12.013919999999999</v>
      </c>
      <c r="F24" s="38">
        <v>117.656064</v>
      </c>
      <c r="G24" s="38">
        <v>206.82604800000001</v>
      </c>
      <c r="H24" s="38">
        <v>182.184768</v>
      </c>
      <c r="I24" s="38">
        <v>73.52467199999998</v>
      </c>
      <c r="J24" s="38">
        <v>32.83631999999999</v>
      </c>
      <c r="K24" s="38">
        <v>16.828992</v>
      </c>
      <c r="L24" s="38">
        <v>15.740352000000001</v>
      </c>
      <c r="M24" s="38">
        <v>17.267903999999998</v>
      </c>
      <c r="N24" s="35">
        <f t="shared" si="1"/>
        <v>699.903936</v>
      </c>
      <c r="O24" s="36">
        <f t="shared" si="2"/>
        <v>22.19380821917808</v>
      </c>
      <c r="P24" s="37">
        <f t="shared" si="0"/>
        <v>991.8469878518516</v>
      </c>
    </row>
    <row r="25" spans="1:16" ht="15" customHeight="1">
      <c r="A25" s="32">
        <v>2557</v>
      </c>
      <c r="B25" s="38">
        <v>28.767744</v>
      </c>
      <c r="C25" s="38">
        <v>40.890528</v>
      </c>
      <c r="D25" s="38">
        <v>33.324480000000015</v>
      </c>
      <c r="E25" s="38">
        <v>62.80934399999999</v>
      </c>
      <c r="F25" s="38">
        <v>120.50294399999999</v>
      </c>
      <c r="G25" s="38">
        <v>145.25913599999998</v>
      </c>
      <c r="H25" s="38">
        <v>44.10374400000001</v>
      </c>
      <c r="I25" s="38">
        <v>33.56208000000001</v>
      </c>
      <c r="J25" s="38">
        <v>15.253055999999999</v>
      </c>
      <c r="K25" s="38">
        <v>11.206944</v>
      </c>
      <c r="L25" s="38">
        <v>11.284704000000001</v>
      </c>
      <c r="M25" s="38">
        <v>10.066463999999998</v>
      </c>
      <c r="N25" s="35">
        <f t="shared" si="1"/>
        <v>557.0311680000001</v>
      </c>
      <c r="O25" s="36">
        <f t="shared" si="2"/>
        <v>17.663342465753427</v>
      </c>
      <c r="P25" s="37">
        <f t="shared" si="0"/>
        <v>991.8469878518516</v>
      </c>
    </row>
    <row r="26" spans="1:16" ht="15" customHeight="1">
      <c r="A26" s="32">
        <v>2558</v>
      </c>
      <c r="B26" s="38">
        <v>16.78</v>
      </c>
      <c r="C26" s="38">
        <v>20.29</v>
      </c>
      <c r="D26" s="38">
        <v>17.18</v>
      </c>
      <c r="E26" s="38">
        <v>16.7</v>
      </c>
      <c r="F26" s="38">
        <v>44.99</v>
      </c>
      <c r="G26" s="38">
        <v>22.27</v>
      </c>
      <c r="H26" s="38">
        <v>10.28</v>
      </c>
      <c r="I26" s="38">
        <v>12.75</v>
      </c>
      <c r="J26" s="38">
        <v>5.6</v>
      </c>
      <c r="K26" s="38">
        <v>6.52</v>
      </c>
      <c r="L26" s="38">
        <v>3.74</v>
      </c>
      <c r="M26" s="38">
        <v>4.25</v>
      </c>
      <c r="N26" s="35">
        <f aca="true" t="shared" si="3" ref="N26:N31">SUM(B26:M26)</f>
        <v>181.35000000000002</v>
      </c>
      <c r="O26" s="36">
        <f t="shared" si="2"/>
        <v>5.750570776255708</v>
      </c>
      <c r="P26" s="37">
        <f t="shared" si="0"/>
        <v>991.8469878518516</v>
      </c>
    </row>
    <row r="27" spans="1:16" ht="15" customHeight="1">
      <c r="A27" s="32">
        <v>2559</v>
      </c>
      <c r="B27" s="34">
        <v>6.52</v>
      </c>
      <c r="C27" s="34">
        <v>4.37</v>
      </c>
      <c r="D27" s="34">
        <v>14.32</v>
      </c>
      <c r="E27" s="34">
        <v>37.19</v>
      </c>
      <c r="F27" s="34">
        <v>103.89</v>
      </c>
      <c r="G27" s="34">
        <v>142.76</v>
      </c>
      <c r="H27" s="34">
        <v>50.14</v>
      </c>
      <c r="I27" s="34">
        <v>86.15</v>
      </c>
      <c r="J27" s="34">
        <v>11.41</v>
      </c>
      <c r="K27" s="34">
        <v>4.66</v>
      </c>
      <c r="L27" s="34">
        <v>4.47</v>
      </c>
      <c r="M27" s="34">
        <v>10.72</v>
      </c>
      <c r="N27" s="35">
        <f t="shared" si="3"/>
        <v>476.6</v>
      </c>
      <c r="O27" s="36">
        <f t="shared" si="2"/>
        <v>15.112886859462202</v>
      </c>
      <c r="P27" s="37">
        <f t="shared" si="0"/>
        <v>991.8469878518516</v>
      </c>
    </row>
    <row r="28" spans="1:16" ht="15" customHeight="1">
      <c r="A28" s="32">
        <v>2560</v>
      </c>
      <c r="B28" s="34">
        <v>19.89</v>
      </c>
      <c r="C28" s="34">
        <v>41.1</v>
      </c>
      <c r="D28" s="34">
        <v>30.72</v>
      </c>
      <c r="E28" s="34">
        <v>170.13</v>
      </c>
      <c r="F28" s="34">
        <v>85.19</v>
      </c>
      <c r="G28" s="34">
        <v>165.23</v>
      </c>
      <c r="H28" s="34">
        <v>290.61</v>
      </c>
      <c r="I28" s="34">
        <v>109.41</v>
      </c>
      <c r="J28" s="34">
        <v>37.58</v>
      </c>
      <c r="K28" s="34">
        <v>18.01</v>
      </c>
      <c r="L28" s="34">
        <v>15.56</v>
      </c>
      <c r="M28" s="34">
        <v>25.47</v>
      </c>
      <c r="N28" s="35">
        <f t="shared" si="3"/>
        <v>1008.9</v>
      </c>
      <c r="O28" s="36">
        <f t="shared" si="2"/>
        <v>31.99200913242009</v>
      </c>
      <c r="P28" s="37">
        <f t="shared" si="0"/>
        <v>991.8469878518516</v>
      </c>
    </row>
    <row r="29" spans="1:16" ht="15" customHeight="1">
      <c r="A29" s="32">
        <v>2561</v>
      </c>
      <c r="B29" s="34">
        <v>32.46</v>
      </c>
      <c r="C29" s="34">
        <v>55.61</v>
      </c>
      <c r="D29" s="34">
        <v>91.77</v>
      </c>
      <c r="E29" s="34">
        <v>50.91</v>
      </c>
      <c r="F29" s="34">
        <v>149.57</v>
      </c>
      <c r="G29" s="34">
        <v>97.98</v>
      </c>
      <c r="H29" s="34">
        <v>243.28</v>
      </c>
      <c r="I29" s="34">
        <v>62.46</v>
      </c>
      <c r="J29" s="34">
        <v>25.3</v>
      </c>
      <c r="K29" s="34">
        <v>9.31</v>
      </c>
      <c r="L29" s="34">
        <v>8.11</v>
      </c>
      <c r="M29" s="34">
        <v>14.8</v>
      </c>
      <c r="N29" s="35">
        <f t="shared" si="3"/>
        <v>841.5599999999998</v>
      </c>
      <c r="O29" s="36">
        <f t="shared" si="2"/>
        <v>26.685692541856923</v>
      </c>
      <c r="P29" s="37">
        <f t="shared" si="0"/>
        <v>991.8469878518516</v>
      </c>
    </row>
    <row r="30" spans="1:16" ht="15" customHeight="1">
      <c r="A30" s="32">
        <v>2562</v>
      </c>
      <c r="B30" s="34">
        <v>28.29</v>
      </c>
      <c r="C30" s="34">
        <v>20.2</v>
      </c>
      <c r="D30" s="34">
        <v>15.81</v>
      </c>
      <c r="E30" s="34">
        <v>11.1</v>
      </c>
      <c r="F30" s="34">
        <v>79.64</v>
      </c>
      <c r="G30" s="34">
        <v>61.69</v>
      </c>
      <c r="H30" s="34">
        <v>15.44</v>
      </c>
      <c r="I30" s="34">
        <v>11.64</v>
      </c>
      <c r="J30" s="34">
        <v>5.16</v>
      </c>
      <c r="K30" s="34">
        <v>7.57</v>
      </c>
      <c r="L30" s="34">
        <v>11.58</v>
      </c>
      <c r="M30" s="34">
        <v>17.43</v>
      </c>
      <c r="N30" s="35">
        <f t="shared" si="3"/>
        <v>285.55</v>
      </c>
      <c r="O30" s="36">
        <f t="shared" si="2"/>
        <v>9.054731100963977</v>
      </c>
      <c r="P30" s="37">
        <f t="shared" si="0"/>
        <v>991.8469878518516</v>
      </c>
    </row>
    <row r="31" spans="1:16" ht="15" customHeight="1">
      <c r="A31" s="32">
        <v>2563</v>
      </c>
      <c r="B31" s="34">
        <v>18.56</v>
      </c>
      <c r="C31" s="34">
        <v>12.77</v>
      </c>
      <c r="D31" s="34">
        <v>12.31</v>
      </c>
      <c r="E31" s="34">
        <v>17.9</v>
      </c>
      <c r="F31" s="34">
        <v>145.99</v>
      </c>
      <c r="G31" s="34">
        <v>58.16</v>
      </c>
      <c r="H31" s="34">
        <v>27.85</v>
      </c>
      <c r="I31" s="34">
        <v>20.82</v>
      </c>
      <c r="J31" s="34">
        <v>4.89</v>
      </c>
      <c r="K31" s="34">
        <v>6.78</v>
      </c>
      <c r="L31" s="34">
        <v>7.21</v>
      </c>
      <c r="M31" s="34">
        <v>11.63</v>
      </c>
      <c r="N31" s="35">
        <f t="shared" si="3"/>
        <v>344.86999999999995</v>
      </c>
      <c r="O31" s="36">
        <f t="shared" si="2"/>
        <v>10.935755961440892</v>
      </c>
      <c r="P31" s="37">
        <f t="shared" si="0"/>
        <v>991.8469878518516</v>
      </c>
    </row>
    <row r="32" spans="1:16" ht="15" customHeight="1">
      <c r="A32" s="32">
        <v>2564</v>
      </c>
      <c r="B32" s="34">
        <v>10.933488000000008</v>
      </c>
      <c r="C32" s="34">
        <v>12.942720000000014</v>
      </c>
      <c r="D32" s="34">
        <v>17.554751999999993</v>
      </c>
      <c r="E32" s="34">
        <v>28.897344000000004</v>
      </c>
      <c r="F32" s="34">
        <v>22.622976000000005</v>
      </c>
      <c r="G32" s="34">
        <v>73.036512</v>
      </c>
      <c r="H32" s="34">
        <v>64.19779199999999</v>
      </c>
      <c r="I32" s="34">
        <v>42.942528</v>
      </c>
      <c r="J32" s="34">
        <v>5.06304</v>
      </c>
      <c r="K32" s="34">
        <v>6.710688</v>
      </c>
      <c r="L32" s="34">
        <v>6.8567040000000015</v>
      </c>
      <c r="M32" s="34">
        <v>10.210752000000003</v>
      </c>
      <c r="N32" s="35">
        <f>SUM(B32:M32)</f>
        <v>301.969296</v>
      </c>
      <c r="O32" s="36">
        <f t="shared" si="2"/>
        <v>9.575383561643836</v>
      </c>
      <c r="P32" s="37">
        <f t="shared" si="0"/>
        <v>991.8469878518516</v>
      </c>
    </row>
    <row r="33" spans="1:16" ht="15" customHeight="1">
      <c r="A33" s="32">
        <v>2565</v>
      </c>
      <c r="B33" s="34">
        <v>10.084608000000005</v>
      </c>
      <c r="C33" s="34">
        <v>88.68096000000001</v>
      </c>
      <c r="D33" s="34">
        <v>9.770112000000005</v>
      </c>
      <c r="E33" s="34">
        <v>49.62124800000004</v>
      </c>
      <c r="F33" s="34">
        <v>344.5623360000001</v>
      </c>
      <c r="G33" s="34">
        <v>433.45756800000004</v>
      </c>
      <c r="H33" s="34">
        <v>365.170464</v>
      </c>
      <c r="I33" s="34">
        <v>112.027968</v>
      </c>
      <c r="J33" s="34">
        <v>47.71612800000001</v>
      </c>
      <c r="K33" s="34">
        <v>43.59312000000001</v>
      </c>
      <c r="L33" s="34">
        <v>41.562720000000006</v>
      </c>
      <c r="M33" s="34">
        <v>48.437568000000006</v>
      </c>
      <c r="N33" s="35">
        <f>SUM(B33:M33)</f>
        <v>1594.6848000000002</v>
      </c>
      <c r="O33" s="36">
        <f>+N33*1000000/(365*86400)</f>
        <v>50.567123287671244</v>
      </c>
      <c r="P33" s="37">
        <f t="shared" si="0"/>
        <v>991.8469878518516</v>
      </c>
    </row>
    <row r="34" spans="1:16" ht="15" customHeight="1">
      <c r="A34" s="43">
        <v>2566</v>
      </c>
      <c r="B34" s="44">
        <v>44.621280000000006</v>
      </c>
      <c r="C34" s="44">
        <v>49.24972800000001</v>
      </c>
      <c r="D34" s="44">
        <v>36.26640000000001</v>
      </c>
      <c r="E34" s="44">
        <v>40.96915200000001</v>
      </c>
      <c r="F34" s="44">
        <v>69.470784</v>
      </c>
      <c r="G34" s="44">
        <v>218.63260800000003</v>
      </c>
      <c r="H34" s="44">
        <v>345.55248000000006</v>
      </c>
      <c r="I34" s="44">
        <v>144.91872</v>
      </c>
      <c r="J34" s="44">
        <v>39.65414400000002</v>
      </c>
      <c r="K34" s="44">
        <v>23.905152</v>
      </c>
      <c r="L34" s="44"/>
      <c r="M34" s="44"/>
      <c r="N34" s="45">
        <f>SUM(B34:M34)</f>
        <v>1013.2404480000001</v>
      </c>
      <c r="O34" s="46">
        <f>+N34*1000000/(365*86400)</f>
        <v>32.12964383561644</v>
      </c>
      <c r="P34" s="37"/>
    </row>
    <row r="35" spans="1:16" ht="15" customHeight="1">
      <c r="A35" s="32">
        <v>2567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40"/>
      <c r="P35" s="37"/>
    </row>
    <row r="36" spans="1:16" ht="15" customHeight="1">
      <c r="A36" s="32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7"/>
    </row>
    <row r="37" spans="1:16" ht="15" customHeight="1">
      <c r="A37" s="32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7"/>
    </row>
    <row r="38" spans="1:16" ht="15" customHeight="1">
      <c r="A38" s="32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37"/>
    </row>
    <row r="39" spans="1:16" ht="15" customHeight="1">
      <c r="A39" s="33" t="s">
        <v>19</v>
      </c>
      <c r="B39" s="41">
        <f>MAX(B7:B33)</f>
        <v>110.22912</v>
      </c>
      <c r="C39" s="41">
        <f aca="true" t="shared" si="4" ref="C39:M39">MAX(C7:C33)</f>
        <v>197.3592</v>
      </c>
      <c r="D39" s="41">
        <f t="shared" si="4"/>
        <v>156.05999999999997</v>
      </c>
      <c r="E39" s="41">
        <f t="shared" si="4"/>
        <v>221.339</v>
      </c>
      <c r="F39" s="41">
        <f t="shared" si="4"/>
        <v>561.39696</v>
      </c>
      <c r="G39" s="41">
        <f t="shared" si="4"/>
        <v>703.0324800000001</v>
      </c>
      <c r="H39" s="41">
        <f t="shared" si="4"/>
        <v>445.716</v>
      </c>
      <c r="I39" s="41">
        <f t="shared" si="4"/>
        <v>258.558</v>
      </c>
      <c r="J39" s="41">
        <f t="shared" si="4"/>
        <v>156.578</v>
      </c>
      <c r="K39" s="41">
        <f t="shared" si="4"/>
        <v>94.901</v>
      </c>
      <c r="L39" s="41">
        <f t="shared" si="4"/>
        <v>43.10064</v>
      </c>
      <c r="M39" s="41">
        <f t="shared" si="4"/>
        <v>50.4576</v>
      </c>
      <c r="N39" s="41">
        <f>MAX(N7:N33)</f>
        <v>2632.1889600000004</v>
      </c>
      <c r="O39" s="36">
        <f>+N39*1000000/(365*86400)</f>
        <v>83.46616438356166</v>
      </c>
      <c r="P39" s="42"/>
    </row>
    <row r="40" spans="1:16" ht="15" customHeight="1">
      <c r="A40" s="33" t="s">
        <v>16</v>
      </c>
      <c r="B40" s="41">
        <f>AVERAGE(B7:B33)</f>
        <v>39.15292681481481</v>
      </c>
      <c r="C40" s="41">
        <f aca="true" t="shared" si="5" ref="C40:M40">AVERAGE(C7:C33)</f>
        <v>61.72557362962961</v>
      </c>
      <c r="D40" s="41">
        <f t="shared" si="5"/>
        <v>61.570074074074064</v>
      </c>
      <c r="E40" s="41">
        <f t="shared" si="5"/>
        <v>70.65515111111111</v>
      </c>
      <c r="F40" s="41">
        <f t="shared" si="5"/>
        <v>168.54917511111108</v>
      </c>
      <c r="G40" s="41">
        <f t="shared" si="5"/>
        <v>246.15945481481472</v>
      </c>
      <c r="H40" s="41">
        <f t="shared" si="5"/>
        <v>152.41471851851855</v>
      </c>
      <c r="I40" s="41">
        <f t="shared" si="5"/>
        <v>88.3652485925926</v>
      </c>
      <c r="J40" s="41">
        <f t="shared" si="5"/>
        <v>41.230033481481485</v>
      </c>
      <c r="K40" s="41">
        <f t="shared" si="5"/>
        <v>21.40226992592593</v>
      </c>
      <c r="L40" s="41">
        <f t="shared" si="5"/>
        <v>17.423267851851854</v>
      </c>
      <c r="M40" s="41">
        <f t="shared" si="5"/>
        <v>23.199093925925926</v>
      </c>
      <c r="N40" s="41">
        <f>SUM(B40:M40)</f>
        <v>991.8469878518516</v>
      </c>
      <c r="O40" s="36">
        <f>+N40*1000000/(365*86400)</f>
        <v>31.451261664505694</v>
      </c>
      <c r="P40" s="42"/>
    </row>
    <row r="41" spans="1:16" ht="15" customHeight="1">
      <c r="A41" s="33" t="s">
        <v>20</v>
      </c>
      <c r="B41" s="41">
        <f>MIN(B7:B33)</f>
        <v>6.52</v>
      </c>
      <c r="C41" s="41">
        <f aca="true" t="shared" si="6" ref="C41:M41">MIN(C7:C33)</f>
        <v>4.37</v>
      </c>
      <c r="D41" s="41">
        <f t="shared" si="6"/>
        <v>6.455807999999999</v>
      </c>
      <c r="E41" s="41">
        <f t="shared" si="6"/>
        <v>11.1</v>
      </c>
      <c r="F41" s="41">
        <f t="shared" si="6"/>
        <v>22.622976000000005</v>
      </c>
      <c r="G41" s="41">
        <f t="shared" si="6"/>
        <v>22.27</v>
      </c>
      <c r="H41" s="41">
        <f t="shared" si="6"/>
        <v>10.28</v>
      </c>
      <c r="I41" s="41">
        <f t="shared" si="6"/>
        <v>11.64</v>
      </c>
      <c r="J41" s="41">
        <f t="shared" si="6"/>
        <v>4.89</v>
      </c>
      <c r="K41" s="41">
        <f t="shared" si="6"/>
        <v>4.66</v>
      </c>
      <c r="L41" s="41">
        <f t="shared" si="6"/>
        <v>3.74</v>
      </c>
      <c r="M41" s="41">
        <f t="shared" si="6"/>
        <v>4.25</v>
      </c>
      <c r="N41" s="41">
        <f>MIN(N7:N33)</f>
        <v>181.35000000000002</v>
      </c>
      <c r="O41" s="36">
        <f>+N41*1000000/(365*86400)</f>
        <v>5.750570776255708</v>
      </c>
      <c r="P41" s="42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2016-07-08T09:04:23Z</cp:lastPrinted>
  <dcterms:created xsi:type="dcterms:W3CDTF">1994-01-31T08:04:27Z</dcterms:created>
  <dcterms:modified xsi:type="dcterms:W3CDTF">2024-02-20T02:39:34Z</dcterms:modified>
  <cp:category/>
  <cp:version/>
  <cp:contentType/>
  <cp:contentStatus/>
</cp:coreProperties>
</file>