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<sst xmlns="http://schemas.openxmlformats.org/spreadsheetml/2006/main" count="29" uniqueCount="24">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</sst>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  <protection/>
    </xf>
    <xf numFmtId="236" fontId="13" fillId="19" borderId="16" xfId="0" applyNumberFormat="1" applyFont="1" applyFill="1" applyBorder="1" applyAlignment="1" applyProtection="1">
      <alignment horizontal="center" vertical="center"/>
      <protection/>
    </xf>
    <xf numFmtId="236" fontId="13" fillId="5" borderId="16" xfId="0" applyNumberFormat="1" applyFont="1" applyFill="1" applyBorder="1" applyAlignment="1" applyProtection="1">
      <alignment horizontal="center" vertical="center"/>
      <protection/>
    </xf>
    <xf numFmtId="236" fontId="1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'P.67-H.05'!$N$7:$N$29</c:f>
              <c:numCache>
                <c:ptCount val="23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181.35792000000006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635.1999999999998</c:v>
                </c:pt>
              </c:numCache>
            </c:numRef>
          </c:val>
        </c:ser>
        <c:gapWidth val="100"/>
        <c:axId val="2656194"/>
        <c:axId val="23905747"/>
      </c:barChart>
      <c:lineChart>
        <c:grouping val="standard"/>
        <c:varyColors val="0"/>
        <c:ser>
          <c:idx val="1"/>
          <c:order val="1"/>
          <c:tx>
            <c:v>ค่าเฉลี่ย 1064.1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'P.67-H.05'!$A$7:$A$28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'P.67-H.05'!$P$7:$P$28</c:f>
              <c:numCache>
                <c:ptCount val="22"/>
                <c:pt idx="0">
                  <c:v>1064.1476858181818</c:v>
                </c:pt>
                <c:pt idx="1">
                  <c:v>1064.1476858181818</c:v>
                </c:pt>
                <c:pt idx="2">
                  <c:v>1064.1476858181818</c:v>
                </c:pt>
                <c:pt idx="3">
                  <c:v>1064.1476858181818</c:v>
                </c:pt>
                <c:pt idx="4">
                  <c:v>1064.1476858181818</c:v>
                </c:pt>
                <c:pt idx="5">
                  <c:v>1064.1476858181818</c:v>
                </c:pt>
                <c:pt idx="6">
                  <c:v>1064.1476858181818</c:v>
                </c:pt>
                <c:pt idx="7">
                  <c:v>1064.1476858181818</c:v>
                </c:pt>
                <c:pt idx="8">
                  <c:v>1064.1476858181818</c:v>
                </c:pt>
                <c:pt idx="9">
                  <c:v>1064.1476858181818</c:v>
                </c:pt>
                <c:pt idx="10">
                  <c:v>1064.1476858181818</c:v>
                </c:pt>
                <c:pt idx="11">
                  <c:v>1064.1476858181818</c:v>
                </c:pt>
                <c:pt idx="12">
                  <c:v>1064.1476858181818</c:v>
                </c:pt>
                <c:pt idx="13">
                  <c:v>1064.1476858181818</c:v>
                </c:pt>
                <c:pt idx="14">
                  <c:v>1064.1476858181818</c:v>
                </c:pt>
                <c:pt idx="15">
                  <c:v>1064.1476858181818</c:v>
                </c:pt>
                <c:pt idx="16">
                  <c:v>1064.1476858181818</c:v>
                </c:pt>
                <c:pt idx="17">
                  <c:v>1064.1476858181818</c:v>
                </c:pt>
                <c:pt idx="18">
                  <c:v>1064.1476858181818</c:v>
                </c:pt>
                <c:pt idx="19">
                  <c:v>1064.1476858181818</c:v>
                </c:pt>
                <c:pt idx="20">
                  <c:v>1064.1476858181818</c:v>
                </c:pt>
                <c:pt idx="21">
                  <c:v>1064.1476858181818</c:v>
                </c:pt>
              </c:numCache>
            </c:numRef>
          </c:val>
          <c:smooth val="0"/>
        </c:ser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905747"/>
        <c:crossesAt val="0"/>
        <c:auto val="1"/>
        <c:lblOffset val="100"/>
        <c:tickLblSkip val="1"/>
        <c:noMultiLvlLbl val="0"/>
      </c:catAx>
      <c:valAx>
        <c:axId val="239057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3">
      <selection activeCell="U31" sqref="U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 aca="true" t="shared" si="0" ref="O7:O29">+N7*0.0317097</f>
        <v>35.121949107300004</v>
      </c>
      <c r="P7" s="37">
        <f aca="true" t="shared" si="1" ref="P7:P28">$N$49</f>
        <v>1064.1476858181818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2" ref="N8:N25">SUM(B8:M8)</f>
        <v>690.4649999999999</v>
      </c>
      <c r="O8" s="36">
        <f t="shared" si="0"/>
        <v>21.894438010499996</v>
      </c>
      <c r="P8" s="37">
        <f t="shared" si="1"/>
        <v>1064.1476858181818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2"/>
        <v>338.094</v>
      </c>
      <c r="O9" s="36">
        <f t="shared" si="0"/>
        <v>10.7208593118</v>
      </c>
      <c r="P9" s="37">
        <f t="shared" si="1"/>
        <v>1064.1476858181818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2"/>
        <v>701.12</v>
      </c>
      <c r="O10" s="36">
        <f t="shared" si="0"/>
        <v>22.232304864</v>
      </c>
      <c r="P10" s="37">
        <f t="shared" si="1"/>
        <v>1064.1476858181818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2"/>
        <v>909.6110000000002</v>
      </c>
      <c r="O11" s="36">
        <f t="shared" si="0"/>
        <v>28.843491926700008</v>
      </c>
      <c r="P11" s="37">
        <f t="shared" si="1"/>
        <v>1064.1476858181818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2"/>
        <v>1107.6200000000001</v>
      </c>
      <c r="O12" s="36">
        <f t="shared" si="0"/>
        <v>35.122297914</v>
      </c>
      <c r="P12" s="37">
        <f t="shared" si="1"/>
        <v>1064.1476858181818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2"/>
        <v>1585.422</v>
      </c>
      <c r="O13" s="36">
        <f t="shared" si="0"/>
        <v>50.2732559934</v>
      </c>
      <c r="P13" s="37">
        <f t="shared" si="1"/>
        <v>1064.1476858181818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2"/>
        <v>918.026</v>
      </c>
      <c r="O14" s="36">
        <f t="shared" si="0"/>
        <v>29.110329052199997</v>
      </c>
      <c r="P14" s="37">
        <f t="shared" si="1"/>
        <v>1064.1476858181818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2"/>
        <v>2117.113</v>
      </c>
      <c r="O15" s="36">
        <f t="shared" si="0"/>
        <v>67.1330180961</v>
      </c>
      <c r="P15" s="37">
        <f t="shared" si="1"/>
        <v>1064.1476858181818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2"/>
        <v>2331.3916800000006</v>
      </c>
      <c r="O16" s="36">
        <f t="shared" si="0"/>
        <v>73.92773075529603</v>
      </c>
      <c r="P16" s="37">
        <f t="shared" si="1"/>
        <v>1064.1476858181818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2"/>
        <v>1617.306912</v>
      </c>
      <c r="O17" s="36">
        <f t="shared" si="0"/>
        <v>51.2843169874464</v>
      </c>
      <c r="P17" s="37">
        <f t="shared" si="1"/>
        <v>1064.1476858181818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2"/>
        <v>878.5199520000002</v>
      </c>
      <c r="O18" s="36">
        <f t="shared" si="0"/>
        <v>27.857604121934408</v>
      </c>
      <c r="P18" s="37">
        <f t="shared" si="1"/>
        <v>1064.1476858181818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2"/>
        <v>1109.5012799999995</v>
      </c>
      <c r="O19" s="36">
        <f t="shared" si="0"/>
        <v>35.18195273841599</v>
      </c>
      <c r="P19" s="37">
        <f t="shared" si="1"/>
        <v>1064.1476858181818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2"/>
        <v>634.871088</v>
      </c>
      <c r="O20" s="36">
        <f t="shared" si="0"/>
        <v>20.1315717391536</v>
      </c>
      <c r="P20" s="37">
        <f t="shared" si="1"/>
        <v>1064.1476858181818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2"/>
        <v>1198.9036800000001</v>
      </c>
      <c r="O21" s="36">
        <f t="shared" si="0"/>
        <v>38.01687602169601</v>
      </c>
      <c r="P21" s="37">
        <f t="shared" si="1"/>
        <v>1064.1476858181818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2"/>
        <v>2632.1889600000004</v>
      </c>
      <c r="O22" s="36">
        <f t="shared" si="0"/>
        <v>83.46592226491201</v>
      </c>
      <c r="P22" s="37">
        <f t="shared" si="1"/>
        <v>1064.1476858181818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2"/>
        <v>609.68592</v>
      </c>
      <c r="O23" s="36">
        <f t="shared" si="0"/>
        <v>19.332957617424</v>
      </c>
      <c r="P23" s="37">
        <f t="shared" si="1"/>
        <v>1064.1476858181818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2"/>
        <v>699.903936</v>
      </c>
      <c r="O24" s="36">
        <f t="shared" si="0"/>
        <v>22.193743839379202</v>
      </c>
      <c r="P24" s="37">
        <f t="shared" si="1"/>
        <v>1064.1476858181818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2"/>
        <v>557.0311680000001</v>
      </c>
      <c r="O25" s="36">
        <f t="shared" si="0"/>
        <v>17.6632912279296</v>
      </c>
      <c r="P25" s="37">
        <f t="shared" si="1"/>
        <v>1064.1476858181818</v>
      </c>
    </row>
    <row r="26" spans="1:16" ht="15" customHeight="1">
      <c r="A26" s="32">
        <v>2558</v>
      </c>
      <c r="B26" s="38">
        <v>16.783199999999994</v>
      </c>
      <c r="C26" s="38">
        <v>20.288448</v>
      </c>
      <c r="D26" s="38">
        <v>17.177183999999997</v>
      </c>
      <c r="E26" s="38">
        <v>16.701119999999996</v>
      </c>
      <c r="F26" s="38">
        <v>44.9928</v>
      </c>
      <c r="G26" s="38">
        <v>22.267871999999993</v>
      </c>
      <c r="H26" s="38">
        <v>10.283328000000001</v>
      </c>
      <c r="I26" s="38">
        <v>12.75264</v>
      </c>
      <c r="J26" s="38">
        <v>5.6004480000000045</v>
      </c>
      <c r="K26" s="38">
        <v>6.517152000000002</v>
      </c>
      <c r="L26" s="38">
        <v>3.7411200000000324</v>
      </c>
      <c r="M26" s="38">
        <v>4.252608000000001</v>
      </c>
      <c r="N26" s="35">
        <f>SUM(B26:M26)</f>
        <v>181.35792000000006</v>
      </c>
      <c r="O26" s="36">
        <f t="shared" si="0"/>
        <v>5.750805235824002</v>
      </c>
      <c r="P26" s="37">
        <f t="shared" si="1"/>
        <v>1064.1476858181818</v>
      </c>
    </row>
    <row r="27" spans="1:16" ht="15" customHeight="1">
      <c r="A27" s="32">
        <v>2559</v>
      </c>
      <c r="B27" s="34">
        <v>6.521472</v>
      </c>
      <c r="C27" s="34">
        <v>4.3701120000000016</v>
      </c>
      <c r="D27" s="34">
        <v>14.316479999999997</v>
      </c>
      <c r="E27" s="34">
        <v>37.18742399999999</v>
      </c>
      <c r="F27" s="34">
        <v>103.89427199999999</v>
      </c>
      <c r="G27" s="34">
        <v>142.76044800000003</v>
      </c>
      <c r="H27" s="34">
        <v>50.135328000000015</v>
      </c>
      <c r="I27" s="34">
        <v>86.152896</v>
      </c>
      <c r="J27" s="34">
        <v>11.413440000000005</v>
      </c>
      <c r="K27" s="34">
        <v>4.6638720000000005</v>
      </c>
      <c r="L27" s="34">
        <v>4.4694720000000006</v>
      </c>
      <c r="M27" s="34">
        <v>10.721376000000001</v>
      </c>
      <c r="N27" s="35">
        <f>SUM(B27:M27)</f>
        <v>476.60659200000003</v>
      </c>
      <c r="O27" s="36">
        <f t="shared" si="0"/>
        <v>15.113052050342402</v>
      </c>
      <c r="P27" s="37">
        <f t="shared" si="1"/>
        <v>1064.1476858181818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>SUM(B28:M28)</f>
        <v>1008.9</v>
      </c>
      <c r="O28" s="36">
        <f t="shared" si="0"/>
        <v>31.99191633</v>
      </c>
      <c r="P28" s="37">
        <f t="shared" si="1"/>
        <v>1064.1476858181818</v>
      </c>
    </row>
    <row r="29" spans="1:16" ht="15" customHeight="1">
      <c r="A29" s="43">
        <v>2561</v>
      </c>
      <c r="B29" s="44">
        <v>32.1</v>
      </c>
      <c r="C29" s="44">
        <v>41.4</v>
      </c>
      <c r="D29" s="44">
        <v>60</v>
      </c>
      <c r="E29" s="44">
        <v>52.3</v>
      </c>
      <c r="F29" s="44">
        <v>116.6</v>
      </c>
      <c r="G29" s="44">
        <v>66.4</v>
      </c>
      <c r="H29" s="44">
        <v>207.5</v>
      </c>
      <c r="I29" s="44">
        <v>31.9</v>
      </c>
      <c r="J29" s="44">
        <v>6.8</v>
      </c>
      <c r="K29" s="44">
        <v>5.8</v>
      </c>
      <c r="L29" s="44">
        <v>4.3</v>
      </c>
      <c r="M29" s="44">
        <v>10.1</v>
      </c>
      <c r="N29" s="45">
        <f>SUM(B29:M29)</f>
        <v>635.1999999999998</v>
      </c>
      <c r="O29" s="46">
        <f t="shared" si="0"/>
        <v>20.142001439999994</v>
      </c>
      <c r="P29" s="37"/>
    </row>
    <row r="30" spans="1:16" ht="15" customHeight="1">
      <c r="A30" s="32">
        <v>2562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2">
        <v>2571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37"/>
    </row>
    <row r="40" spans="1:16" ht="15" customHeight="1">
      <c r="A40" s="32">
        <v>2572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37"/>
    </row>
    <row r="41" spans="1:16" ht="15" customHeight="1">
      <c r="A41" s="32">
        <v>2573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37"/>
    </row>
    <row r="42" spans="1:16" ht="15" customHeight="1">
      <c r="A42" s="32">
        <v>2574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37"/>
    </row>
    <row r="43" spans="1:16" ht="15" customHeight="1">
      <c r="A43" s="32">
        <v>2575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37"/>
    </row>
    <row r="44" spans="1:16" ht="15" customHeight="1">
      <c r="A44" s="32">
        <v>2576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37"/>
    </row>
    <row r="45" spans="1:16" ht="15" customHeight="1">
      <c r="A45" s="32">
        <v>2577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37"/>
    </row>
    <row r="46" spans="1:16" ht="15" customHeight="1">
      <c r="A46" s="32">
        <v>2578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37"/>
    </row>
    <row r="47" spans="1:16" ht="15" customHeight="1">
      <c r="A47" s="32">
        <v>2579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40"/>
      <c r="P47" s="37"/>
    </row>
    <row r="48" spans="1:16" ht="15" customHeight="1">
      <c r="A48" s="33" t="s">
        <v>19</v>
      </c>
      <c r="B48" s="41">
        <f>MAX(B7:B28)</f>
        <v>110.22912</v>
      </c>
      <c r="C48" s="41">
        <f aca="true" t="shared" si="3" ref="C48:O48">MAX(C7:C28)</f>
        <v>197.3592</v>
      </c>
      <c r="D48" s="41">
        <f t="shared" si="3"/>
        <v>156.05999999999997</v>
      </c>
      <c r="E48" s="41">
        <f t="shared" si="3"/>
        <v>221.339</v>
      </c>
      <c r="F48" s="41">
        <f t="shared" si="3"/>
        <v>561.39696</v>
      </c>
      <c r="G48" s="41">
        <f t="shared" si="3"/>
        <v>703.0324800000001</v>
      </c>
      <c r="H48" s="41">
        <f t="shared" si="3"/>
        <v>445.716</v>
      </c>
      <c r="I48" s="41">
        <f t="shared" si="3"/>
        <v>258.558</v>
      </c>
      <c r="J48" s="41">
        <f t="shared" si="3"/>
        <v>156.578</v>
      </c>
      <c r="K48" s="41">
        <f t="shared" si="3"/>
        <v>94.901</v>
      </c>
      <c r="L48" s="41">
        <f t="shared" si="3"/>
        <v>43.10064</v>
      </c>
      <c r="M48" s="41">
        <f t="shared" si="3"/>
        <v>50.4576</v>
      </c>
      <c r="N48" s="41">
        <f t="shared" si="3"/>
        <v>2632.1889600000004</v>
      </c>
      <c r="O48" s="41">
        <f t="shared" si="3"/>
        <v>83.46592226491201</v>
      </c>
      <c r="P48" s="42"/>
    </row>
    <row r="49" spans="1:16" ht="15" customHeight="1">
      <c r="A49" s="33" t="s">
        <v>16</v>
      </c>
      <c r="B49" s="41">
        <f>AVERAGE(B7:B28)</f>
        <v>43.49116363636363</v>
      </c>
      <c r="C49" s="41">
        <f aca="true" t="shared" si="4" ref="C49:O49">AVERAGE(C7:C28)</f>
        <v>67.1084258181818</v>
      </c>
      <c r="D49" s="41">
        <f t="shared" si="4"/>
        <v>68.8714</v>
      </c>
      <c r="E49" s="41">
        <f t="shared" si="4"/>
        <v>79.51177418181818</v>
      </c>
      <c r="F49" s="41">
        <f t="shared" si="4"/>
        <v>173.11134036363634</v>
      </c>
      <c r="G49" s="41">
        <f t="shared" si="4"/>
        <v>269.1808872727272</v>
      </c>
      <c r="H49" s="41">
        <f t="shared" si="4"/>
        <v>154.5117181818182</v>
      </c>
      <c r="I49" s="41">
        <f t="shared" si="4"/>
        <v>97.08985236363637</v>
      </c>
      <c r="J49" s="41">
        <f t="shared" si="4"/>
        <v>46.59480109090908</v>
      </c>
      <c r="K49" s="41">
        <f t="shared" si="4"/>
        <v>22.904477454545457</v>
      </c>
      <c r="L49" s="41">
        <f t="shared" si="4"/>
        <v>17.959518181818183</v>
      </c>
      <c r="M49" s="41">
        <f t="shared" si="4"/>
        <v>23.812327272727273</v>
      </c>
      <c r="N49" s="41">
        <f>SUM(B49:M49)</f>
        <v>1064.1476858181818</v>
      </c>
      <c r="O49" s="41">
        <f t="shared" si="4"/>
        <v>33.7438038729888</v>
      </c>
      <c r="P49" s="42"/>
    </row>
    <row r="50" spans="1:16" ht="15" customHeight="1">
      <c r="A50" s="33" t="s">
        <v>20</v>
      </c>
      <c r="B50" s="41">
        <f>MIN(B7:B28)</f>
        <v>6.521472</v>
      </c>
      <c r="C50" s="41">
        <f>MIN(C7:C28)</f>
        <v>4.3701120000000016</v>
      </c>
      <c r="D50" s="41">
        <f aca="true" t="shared" si="5" ref="D50:O50">MIN(D7:D28)</f>
        <v>6.455807999999999</v>
      </c>
      <c r="E50" s="41">
        <f t="shared" si="5"/>
        <v>12.013919999999999</v>
      </c>
      <c r="F50" s="41">
        <f t="shared" si="5"/>
        <v>44.9928</v>
      </c>
      <c r="G50" s="41">
        <f t="shared" si="5"/>
        <v>22.267871999999993</v>
      </c>
      <c r="H50" s="41">
        <f t="shared" si="5"/>
        <v>10.283328000000001</v>
      </c>
      <c r="I50" s="41">
        <f t="shared" si="5"/>
        <v>12.75264</v>
      </c>
      <c r="J50" s="41">
        <f t="shared" si="5"/>
        <v>5.6004480000000045</v>
      </c>
      <c r="K50" s="41">
        <f t="shared" si="5"/>
        <v>4.6638720000000005</v>
      </c>
      <c r="L50" s="41">
        <f t="shared" si="5"/>
        <v>3.7411200000000324</v>
      </c>
      <c r="M50" s="41">
        <f t="shared" si="5"/>
        <v>4.252608000000001</v>
      </c>
      <c r="N50" s="41">
        <f t="shared" si="5"/>
        <v>181.35792000000006</v>
      </c>
      <c r="O50" s="41">
        <f t="shared" si="5"/>
        <v>5.750805235824002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2016-07-08T09:04:23Z</cp:lastPrinted>
  <dcterms:created xsi:type="dcterms:W3CDTF">1994-01-31T08:04:27Z</dcterms:created>
  <dcterms:modified xsi:type="dcterms:W3CDTF">2019-04-18T03:35:47Z</dcterms:modified>
  <cp:category/>
  <cp:version/>
  <cp:contentType/>
  <cp:contentStatus/>
</cp:coreProperties>
</file>