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ปิง\"/>
    </mc:Choice>
  </mc:AlternateContent>
  <xr:revisionPtr revIDLastSave="0" documentId="13_ncr:1_{5685007B-843F-4C6C-B99E-614DE7C1ECEF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64" sheetId="4" r:id="rId1"/>
    <sheet name="ปริมาณน้ำสูงสุด" sheetId="5" r:id="rId2"/>
    <sheet name="ปริมาณน้ำต่ำสุด" sheetId="6" r:id="rId3"/>
    <sheet name="Data P.64" sheetId="3" r:id="rId4"/>
  </sheets>
  <definedNames>
    <definedName name="_xlnm.Print_Area" localSheetId="3">'Data P.64'!$A$1:$O$51</definedName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35" i="3" l="1"/>
  <c r="R31" i="3"/>
  <c r="R32" i="3"/>
  <c r="R33" i="3"/>
  <c r="R34" i="3"/>
  <c r="R36" i="3"/>
  <c r="R37" i="3"/>
  <c r="R38" i="3"/>
  <c r="R39" i="3"/>
  <c r="R40" i="3"/>
  <c r="R41" i="3"/>
  <c r="R30" i="3"/>
  <c r="E9" i="3"/>
  <c r="H9" i="3"/>
  <c r="B10" i="3"/>
  <c r="E10" i="3"/>
  <c r="H10" i="3"/>
  <c r="K10" i="3"/>
  <c r="B11" i="3"/>
  <c r="E11" i="3"/>
  <c r="H11" i="3"/>
  <c r="K11" i="3"/>
  <c r="B12" i="3"/>
  <c r="E12" i="3"/>
  <c r="H12" i="3"/>
  <c r="K12" i="3"/>
  <c r="B13" i="3"/>
  <c r="E13" i="3"/>
  <c r="H13" i="3"/>
  <c r="K13" i="3"/>
  <c r="B14" i="3"/>
  <c r="E14" i="3"/>
  <c r="H14" i="3"/>
  <c r="K14" i="3"/>
  <c r="B15" i="3"/>
  <c r="E15" i="3"/>
  <c r="H15" i="3"/>
  <c r="K15" i="3"/>
  <c r="B16" i="3"/>
  <c r="E16" i="3"/>
  <c r="H16" i="3"/>
  <c r="K16" i="3"/>
  <c r="B17" i="3"/>
  <c r="E17" i="3"/>
  <c r="H17" i="3"/>
  <c r="K17" i="3"/>
  <c r="B18" i="3"/>
  <c r="E18" i="3"/>
  <c r="H18" i="3"/>
  <c r="K18" i="3"/>
  <c r="B19" i="3"/>
  <c r="E19" i="3"/>
  <c r="H19" i="3"/>
  <c r="K19" i="3"/>
  <c r="B20" i="3"/>
  <c r="E20" i="3"/>
  <c r="H20" i="3"/>
  <c r="K20" i="3"/>
  <c r="B21" i="3"/>
  <c r="E21" i="3"/>
  <c r="H21" i="3"/>
  <c r="K21" i="3"/>
  <c r="O21" i="3"/>
  <c r="B22" i="3"/>
  <c r="E22" i="3"/>
  <c r="H22" i="3"/>
  <c r="K22" i="3"/>
  <c r="O22" i="3"/>
  <c r="B23" i="3"/>
  <c r="E23" i="3"/>
  <c r="H23" i="3"/>
  <c r="K23" i="3"/>
  <c r="O23" i="3"/>
  <c r="B24" i="3"/>
  <c r="E24" i="3"/>
  <c r="H24" i="3"/>
  <c r="K24" i="3"/>
  <c r="O24" i="3"/>
  <c r="O25" i="3"/>
  <c r="O26" i="3"/>
  <c r="O27" i="3"/>
</calcChain>
</file>

<file path=xl/sharedStrings.xml><?xml version="1.0" encoding="utf-8"?>
<sst xmlns="http://schemas.openxmlformats.org/spreadsheetml/2006/main" count="133" uniqueCount="25">
  <si>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</si>
  <si>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</si>
  <si>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</si>
  <si>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</si>
  <si>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</si>
  <si>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</si>
  <si>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</si>
  <si>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</si>
  <si>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</si>
  <si>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</si>
  <si>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</si>
  <si>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</si>
  <si>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</si>
  <si>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</si>
  <si>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</si>
  <si>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</si>
  <si>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</si>
  <si>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</si>
  <si>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</si>
  <si>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</si>
  <si>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</si>
  <si>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</si>
  <si>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</si>
  <si>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</si>
  <si>
    <t>  4.60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</si>
</sst>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0.000"/>
    <numFmt numFmtId="167" formatCode="bbbb"/>
  </numFmts>
  <fonts count="29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0"/>
      <name val="AngsanaUPC"/>
      <family val="1"/>
    </font>
    <font>
      <b/>
      <u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sz val="14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34">
    <xf numFmtId="164" fontId="0" fillId="0" borderId="0" xfId="0"/>
    <xf numFmtId="0" fontId="20" fillId="0" borderId="0" xfId="26" applyFont="1"/>
    <xf numFmtId="165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11" fillId="0" borderId="0" xfId="26"/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167" fontId="20" fillId="0" borderId="0" xfId="26" applyNumberFormat="1" applyFont="1"/>
    <xf numFmtId="2" fontId="11" fillId="0" borderId="0" xfId="26" applyNumberFormat="1"/>
    <xf numFmtId="2" fontId="11" fillId="0" borderId="0" xfId="26" applyNumberFormat="1" applyAlignment="1">
      <alignment horizontal="right"/>
    </xf>
    <xf numFmtId="2" fontId="22" fillId="0" borderId="0" xfId="26" applyNumberFormat="1" applyFont="1"/>
    <xf numFmtId="164" fontId="20" fillId="0" borderId="0" xfId="26" applyNumberFormat="1" applyFont="1"/>
    <xf numFmtId="10" fontId="11" fillId="0" borderId="0" xfId="26" applyNumberFormat="1"/>
    <xf numFmtId="0" fontId="11" fillId="0" borderId="0" xfId="26" applyAlignment="1">
      <alignment horizontal="right"/>
    </xf>
    <xf numFmtId="2" fontId="11" fillId="0" borderId="29" xfId="26" applyNumberFormat="1" applyBorder="1"/>
    <xf numFmtId="2" fontId="11" fillId="0" borderId="25" xfId="26" applyNumberFormat="1" applyBorder="1"/>
    <xf numFmtId="0" fontId="11" fillId="0" borderId="15" xfId="26" applyBorder="1"/>
    <xf numFmtId="2" fontId="11" fillId="0" borderId="26" xfId="26" applyNumberFormat="1" applyBorder="1"/>
    <xf numFmtId="165" fontId="11" fillId="0" borderId="27" xfId="26" applyNumberFormat="1" applyBorder="1"/>
    <xf numFmtId="16" fontId="11" fillId="0" borderId="28" xfId="26" applyNumberFormat="1" applyBorder="1" applyAlignment="1">
      <alignment horizontal="center"/>
    </xf>
    <xf numFmtId="16" fontId="11" fillId="0" borderId="27" xfId="26" applyNumberFormat="1" applyBorder="1" applyAlignment="1">
      <alignment horizontal="center"/>
    </xf>
    <xf numFmtId="0" fontId="11" fillId="0" borderId="28" xfId="26" applyBorder="1"/>
    <xf numFmtId="0" fontId="11" fillId="0" borderId="18" xfId="26" applyBorder="1"/>
    <xf numFmtId="2" fontId="11" fillId="0" borderId="31" xfId="26" applyNumberFormat="1" applyBorder="1"/>
    <xf numFmtId="165" fontId="11" fillId="0" borderId="32" xfId="26" applyNumberFormat="1" applyBorder="1"/>
    <xf numFmtId="2" fontId="11" fillId="0" borderId="33" xfId="26" applyNumberFormat="1" applyBorder="1"/>
    <xf numFmtId="2" fontId="11" fillId="0" borderId="30" xfId="26" applyNumberFormat="1" applyBorder="1"/>
    <xf numFmtId="0" fontId="11" fillId="0" borderId="34" xfId="26" applyBorder="1"/>
    <xf numFmtId="165" fontId="11" fillId="0" borderId="0" xfId="26" applyNumberFormat="1"/>
    <xf numFmtId="0" fontId="26" fillId="0" borderId="0" xfId="26" applyFont="1" applyAlignment="1">
      <alignment horizontal="left"/>
    </xf>
    <xf numFmtId="2" fontId="26" fillId="0" borderId="0" xfId="26" applyNumberFormat="1" applyFont="1"/>
    <xf numFmtId="165" fontId="26" fillId="0" borderId="0" xfId="26" applyNumberFormat="1" applyFont="1" applyAlignment="1">
      <alignment horizontal="right"/>
    </xf>
    <xf numFmtId="0" fontId="26" fillId="0" borderId="0" xfId="26" applyFont="1"/>
    <xf numFmtId="165" fontId="26" fillId="0" borderId="0" xfId="26" applyNumberFormat="1" applyFont="1"/>
    <xf numFmtId="2" fontId="26" fillId="0" borderId="0" xfId="26" applyNumberFormat="1" applyFont="1" applyAlignment="1">
      <alignment horizontal="right"/>
    </xf>
    <xf numFmtId="165" fontId="26" fillId="0" borderId="0" xfId="26" applyNumberFormat="1" applyFont="1" applyAlignment="1">
      <alignment horizontal="center"/>
    </xf>
    <xf numFmtId="165" fontId="25" fillId="0" borderId="0" xfId="26" applyNumberFormat="1" applyFont="1"/>
    <xf numFmtId="2" fontId="25" fillId="0" borderId="0" xfId="26" applyNumberFormat="1" applyFont="1"/>
    <xf numFmtId="0" fontId="7" fillId="0" borderId="0" xfId="26" applyFont="1"/>
    <xf numFmtId="0" fontId="25" fillId="0" borderId="0" xfId="26" applyFont="1" applyAlignment="1">
      <alignment horizontal="left"/>
    </xf>
    <xf numFmtId="2" fontId="25" fillId="0" borderId="0" xfId="26" applyNumberFormat="1" applyFont="1" applyAlignment="1">
      <alignment horizontal="left"/>
    </xf>
    <xf numFmtId="165" fontId="25" fillId="0" borderId="0" xfId="26" applyNumberFormat="1" applyFont="1" applyAlignment="1">
      <alignment horizontal="right"/>
    </xf>
    <xf numFmtId="2" fontId="25" fillId="0" borderId="0" xfId="26" applyNumberFormat="1" applyFont="1" applyAlignment="1">
      <alignment horizontal="center"/>
    </xf>
    <xf numFmtId="165" fontId="25" fillId="0" borderId="0" xfId="26" applyNumberFormat="1" applyFont="1" applyAlignment="1">
      <alignment horizontal="center"/>
    </xf>
    <xf numFmtId="2" fontId="25" fillId="0" borderId="0" xfId="26" applyNumberFormat="1" applyFont="1" applyAlignment="1">
      <alignment horizontal="right"/>
    </xf>
    <xf numFmtId="166" fontId="7" fillId="0" borderId="0" xfId="26" applyNumberFormat="1" applyFont="1"/>
    <xf numFmtId="0" fontId="25" fillId="0" borderId="10" xfId="26" applyFont="1" applyBorder="1" applyAlignment="1">
      <alignment horizontal="center"/>
    </xf>
    <xf numFmtId="2" fontId="25" fillId="0" borderId="11" xfId="26" applyNumberFormat="1" applyFont="1" applyBorder="1" applyAlignment="1">
      <alignment horizontal="centerContinuous"/>
    </xf>
    <xf numFmtId="0" fontId="25" fillId="0" borderId="11" xfId="26" applyFont="1" applyBorder="1" applyAlignment="1">
      <alignment horizontal="centerContinuous"/>
    </xf>
    <xf numFmtId="165" fontId="27" fillId="0" borderId="11" xfId="26" applyNumberFormat="1" applyFont="1" applyBorder="1" applyAlignment="1">
      <alignment horizontal="centerContinuous"/>
    </xf>
    <xf numFmtId="2" fontId="27" fillId="0" borderId="11" xfId="26" applyNumberFormat="1" applyFont="1" applyBorder="1" applyAlignment="1">
      <alignment horizontal="centerContinuous"/>
    </xf>
    <xf numFmtId="165" fontId="27" fillId="0" borderId="12" xfId="26" applyNumberFormat="1" applyFont="1" applyBorder="1" applyAlignment="1">
      <alignment horizontal="centerContinuous"/>
    </xf>
    <xf numFmtId="165" fontId="25" fillId="0" borderId="11" xfId="26" applyNumberFormat="1" applyFont="1" applyBorder="1" applyAlignment="1">
      <alignment horizontal="centerContinuous"/>
    </xf>
    <xf numFmtId="2" fontId="25" fillId="0" borderId="13" xfId="26" applyNumberFormat="1" applyFont="1" applyBorder="1" applyAlignment="1">
      <alignment horizontal="centerContinuous"/>
    </xf>
    <xf numFmtId="2" fontId="27" fillId="0" borderId="14" xfId="26" applyNumberFormat="1" applyFont="1" applyBorder="1" applyAlignment="1">
      <alignment horizontal="centerContinuous"/>
    </xf>
    <xf numFmtId="0" fontId="25" fillId="0" borderId="15" xfId="26" applyFont="1" applyBorder="1" applyAlignment="1">
      <alignment horizontal="center"/>
    </xf>
    <xf numFmtId="2" fontId="25" fillId="0" borderId="16" xfId="26" applyNumberFormat="1" applyFont="1" applyBorder="1" applyAlignment="1">
      <alignment horizontal="centerContinuous"/>
    </xf>
    <xf numFmtId="0" fontId="25" fillId="0" borderId="17" xfId="26" applyFont="1" applyBorder="1" applyAlignment="1">
      <alignment horizontal="centerContinuous"/>
    </xf>
    <xf numFmtId="165" fontId="25" fillId="0" borderId="16" xfId="26" applyNumberFormat="1" applyFont="1" applyBorder="1" applyAlignment="1">
      <alignment horizontal="centerContinuous"/>
    </xf>
    <xf numFmtId="0" fontId="25" fillId="0" borderId="16" xfId="26" applyFont="1" applyBorder="1" applyAlignment="1">
      <alignment horizontal="centerContinuous"/>
    </xf>
    <xf numFmtId="165" fontId="25" fillId="0" borderId="18" xfId="26" applyNumberFormat="1" applyFont="1" applyBorder="1" applyAlignment="1">
      <alignment horizontal="centerContinuous"/>
    </xf>
    <xf numFmtId="2" fontId="25" fillId="0" borderId="17" xfId="26" applyNumberFormat="1" applyFont="1" applyBorder="1" applyAlignment="1">
      <alignment horizontal="centerContinuous"/>
    </xf>
    <xf numFmtId="2" fontId="25" fillId="0" borderId="15" xfId="26" applyNumberFormat="1" applyFont="1" applyBorder="1" applyAlignment="1">
      <alignment horizontal="center"/>
    </xf>
    <xf numFmtId="2" fontId="27" fillId="0" borderId="19" xfId="26" applyNumberFormat="1" applyFont="1" applyBorder="1"/>
    <xf numFmtId="165" fontId="27" fillId="0" borderId="19" xfId="26" applyNumberFormat="1" applyFont="1" applyBorder="1" applyAlignment="1">
      <alignment horizontal="center"/>
    </xf>
    <xf numFmtId="2" fontId="27" fillId="0" borderId="19" xfId="26" applyNumberFormat="1" applyFont="1" applyBorder="1" applyAlignment="1">
      <alignment horizontal="left"/>
    </xf>
    <xf numFmtId="2" fontId="27" fillId="0" borderId="19" xfId="26" applyNumberFormat="1" applyFont="1" applyBorder="1" applyAlignment="1">
      <alignment horizontal="center"/>
    </xf>
    <xf numFmtId="165" fontId="27" fillId="0" borderId="15" xfId="26" applyNumberFormat="1" applyFont="1" applyBorder="1" applyAlignment="1">
      <alignment horizontal="center"/>
    </xf>
    <xf numFmtId="2" fontId="7" fillId="0" borderId="0" xfId="26" applyNumberFormat="1" applyFont="1"/>
    <xf numFmtId="0" fontId="25" fillId="0" borderId="18" xfId="26" applyFont="1" applyBorder="1"/>
    <xf numFmtId="2" fontId="27" fillId="0" borderId="16" xfId="26" applyNumberFormat="1" applyFont="1" applyBorder="1"/>
    <xf numFmtId="2" fontId="27" fillId="0" borderId="16" xfId="26" applyNumberFormat="1" applyFont="1" applyBorder="1" applyAlignment="1">
      <alignment horizontal="center"/>
    </xf>
    <xf numFmtId="165" fontId="27" fillId="0" borderId="16" xfId="26" applyNumberFormat="1" applyFont="1" applyBorder="1" applyAlignment="1">
      <alignment horizontal="right"/>
    </xf>
    <xf numFmtId="165" fontId="27" fillId="0" borderId="16" xfId="26" applyNumberFormat="1" applyFont="1" applyBorder="1" applyAlignment="1">
      <alignment horizontal="center"/>
    </xf>
    <xf numFmtId="165" fontId="27" fillId="0" borderId="18" xfId="26" applyNumberFormat="1" applyFont="1" applyBorder="1"/>
    <xf numFmtId="0" fontId="7" fillId="0" borderId="10" xfId="26" applyFont="1" applyBorder="1"/>
    <xf numFmtId="2" fontId="7" fillId="0" borderId="20" xfId="26" applyNumberFormat="1" applyFont="1" applyBorder="1" applyAlignment="1" applyProtection="1">
      <alignment horizontal="right"/>
      <protection locked="0"/>
    </xf>
    <xf numFmtId="2" fontId="7" fillId="0" borderId="21" xfId="26" applyNumberFormat="1" applyFont="1" applyBorder="1"/>
    <xf numFmtId="16" fontId="7" fillId="0" borderId="22" xfId="26" applyNumberFormat="1" applyFont="1" applyBorder="1"/>
    <xf numFmtId="2" fontId="7" fillId="0" borderId="20" xfId="26" applyNumberFormat="1" applyFont="1" applyBorder="1"/>
    <xf numFmtId="16" fontId="7" fillId="0" borderId="23" xfId="26" applyNumberFormat="1" applyFont="1" applyBorder="1"/>
    <xf numFmtId="2" fontId="7" fillId="0" borderId="24" xfId="26" applyNumberFormat="1" applyFont="1" applyBorder="1"/>
    <xf numFmtId="2" fontId="7" fillId="0" borderId="21" xfId="26" applyNumberFormat="1" applyFont="1" applyBorder="1" applyAlignment="1">
      <alignment horizontal="right"/>
    </xf>
    <xf numFmtId="2" fontId="7" fillId="0" borderId="20" xfId="26" applyNumberFormat="1" applyFont="1" applyBorder="1" applyAlignment="1">
      <alignment horizontal="right"/>
    </xf>
    <xf numFmtId="16" fontId="7" fillId="0" borderId="23" xfId="26" applyNumberFormat="1" applyFont="1" applyBorder="1" applyAlignment="1">
      <alignment horizontal="right"/>
    </xf>
    <xf numFmtId="165" fontId="7" fillId="0" borderId="24" xfId="26" applyNumberFormat="1" applyFont="1" applyBorder="1" applyAlignment="1">
      <alignment horizontal="right"/>
    </xf>
    <xf numFmtId="165" fontId="7" fillId="0" borderId="23" xfId="26" applyNumberFormat="1" applyFont="1" applyBorder="1" applyAlignment="1">
      <alignment horizontal="right"/>
    </xf>
    <xf numFmtId="2" fontId="7" fillId="0" borderId="0" xfId="26" applyNumberFormat="1" applyFont="1" applyAlignment="1">
      <alignment horizontal="right"/>
    </xf>
    <xf numFmtId="0" fontId="7" fillId="0" borderId="15" xfId="26" applyFont="1" applyBorder="1"/>
    <xf numFmtId="2" fontId="7" fillId="0" borderId="25" xfId="26" applyNumberFormat="1" applyFont="1" applyBorder="1" applyAlignment="1" applyProtection="1">
      <alignment horizontal="right"/>
      <protection locked="0"/>
    </xf>
    <xf numFmtId="2" fontId="7" fillId="0" borderId="26" xfId="26" applyNumberFormat="1" applyFont="1" applyBorder="1"/>
    <xf numFmtId="16" fontId="7" fillId="0" borderId="27" xfId="26" applyNumberFormat="1" applyFont="1" applyBorder="1"/>
    <xf numFmtId="2" fontId="7" fillId="0" borderId="25" xfId="26" applyNumberFormat="1" applyFont="1" applyBorder="1"/>
    <xf numFmtId="16" fontId="7" fillId="0" borderId="28" xfId="26" applyNumberFormat="1" applyFont="1" applyBorder="1"/>
    <xf numFmtId="2" fontId="7" fillId="0" borderId="29" xfId="26" applyNumberFormat="1" applyFont="1" applyBorder="1"/>
    <xf numFmtId="2" fontId="7" fillId="0" borderId="28" xfId="26" applyNumberFormat="1" applyFont="1" applyBorder="1"/>
    <xf numFmtId="0" fontId="7" fillId="0" borderId="28" xfId="26" applyFont="1" applyBorder="1"/>
    <xf numFmtId="164" fontId="7" fillId="0" borderId="26" xfId="26" applyNumberFormat="1" applyFont="1" applyBorder="1"/>
    <xf numFmtId="2" fontId="7" fillId="0" borderId="19" xfId="26" applyNumberFormat="1" applyFont="1" applyBorder="1"/>
    <xf numFmtId="2" fontId="7" fillId="0" borderId="29" xfId="26" applyNumberFormat="1" applyFont="1" applyBorder="1" applyAlignment="1">
      <alignment horizontal="right"/>
    </xf>
    <xf numFmtId="2" fontId="7" fillId="0" borderId="26" xfId="26" applyNumberFormat="1" applyFont="1" applyBorder="1" applyAlignment="1">
      <alignment horizontal="right"/>
    </xf>
    <xf numFmtId="16" fontId="7" fillId="0" borderId="27" xfId="26" applyNumberFormat="1" applyFont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16" fontId="7" fillId="0" borderId="28" xfId="26" applyNumberFormat="1" applyFont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0" fontId="7" fillId="0" borderId="28" xfId="26" applyFont="1" applyBorder="1" applyAlignment="1">
      <alignment horizontal="right"/>
    </xf>
    <xf numFmtId="16" fontId="7" fillId="0" borderId="28" xfId="26" applyNumberFormat="1" applyFont="1" applyBorder="1" applyAlignment="1">
      <alignment horizontal="center"/>
    </xf>
    <xf numFmtId="16" fontId="7" fillId="0" borderId="27" xfId="26" applyNumberFormat="1" applyFont="1" applyBorder="1" applyAlignment="1">
      <alignment horizontal="center"/>
    </xf>
    <xf numFmtId="2" fontId="7" fillId="0" borderId="29" xfId="43" applyNumberFormat="1" applyFont="1" applyBorder="1"/>
    <xf numFmtId="2" fontId="7" fillId="0" borderId="26" xfId="43" applyNumberFormat="1" applyFont="1" applyBorder="1" applyAlignment="1">
      <alignment horizontal="right"/>
    </xf>
    <xf numFmtId="16" fontId="7" fillId="0" borderId="27" xfId="43" applyNumberFormat="1" applyFont="1" applyBorder="1" applyAlignment="1">
      <alignment horizontal="right"/>
    </xf>
    <xf numFmtId="2" fontId="7" fillId="0" borderId="25" xfId="43" applyNumberFormat="1" applyFont="1" applyBorder="1"/>
    <xf numFmtId="16" fontId="7" fillId="0" borderId="28" xfId="43" applyNumberFormat="1" applyFont="1" applyBorder="1" applyAlignment="1">
      <alignment horizontal="right"/>
    </xf>
    <xf numFmtId="2" fontId="7" fillId="0" borderId="29" xfId="43" applyNumberFormat="1" applyFont="1" applyBorder="1" applyAlignment="1">
      <alignment horizontal="right"/>
    </xf>
    <xf numFmtId="0" fontId="7" fillId="0" borderId="28" xfId="43" applyFont="1" applyBorder="1" applyAlignment="1">
      <alignment horizontal="right"/>
    </xf>
    <xf numFmtId="2" fontId="28" fillId="0" borderId="29" xfId="46" applyNumberFormat="1" applyFont="1" applyBorder="1" applyAlignment="1">
      <alignment horizontal="right"/>
    </xf>
    <xf numFmtId="2" fontId="28" fillId="0" borderId="26" xfId="46" applyNumberFormat="1" applyFont="1" applyBorder="1" applyAlignment="1">
      <alignment horizontal="right"/>
    </xf>
    <xf numFmtId="16" fontId="28" fillId="0" borderId="27" xfId="46" applyNumberFormat="1" applyFont="1" applyBorder="1" applyAlignment="1">
      <alignment horizontal="right"/>
    </xf>
    <xf numFmtId="16" fontId="28" fillId="0" borderId="28" xfId="46" applyNumberFormat="1" applyFont="1" applyBorder="1" applyAlignment="1">
      <alignment horizontal="right"/>
    </xf>
    <xf numFmtId="2" fontId="28" fillId="0" borderId="25" xfId="46" applyNumberFormat="1" applyFont="1" applyBorder="1"/>
    <xf numFmtId="2" fontId="28" fillId="0" borderId="29" xfId="46" applyNumberFormat="1" applyFont="1" applyBorder="1"/>
    <xf numFmtId="0" fontId="28" fillId="0" borderId="28" xfId="46" applyFont="1" applyBorder="1" applyAlignment="1">
      <alignment horizontal="right"/>
    </xf>
    <xf numFmtId="2" fontId="28" fillId="0" borderId="0" xfId="48" applyNumberFormat="1" applyFont="1"/>
    <xf numFmtId="16" fontId="11" fillId="0" borderId="0" xfId="26" applyNumberFormat="1" applyAlignment="1">
      <alignment horizontal="center"/>
    </xf>
    <xf numFmtId="2" fontId="25" fillId="0" borderId="0" xfId="26" applyNumberFormat="1" applyFont="1" applyAlignment="1">
      <alignment horizontal="left" vertical="center"/>
    </xf>
    <xf numFmtId="165" fontId="7" fillId="0" borderId="0" xfId="26" applyNumberFormat="1" applyFont="1"/>
    <xf numFmtId="16" fontId="11" fillId="0" borderId="34" xfId="26" applyNumberFormat="1" applyBorder="1" applyAlignment="1">
      <alignment horizontal="center"/>
    </xf>
    <xf numFmtId="16" fontId="11" fillId="0" borderId="32" xfId="26" applyNumberFormat="1" applyBorder="1" applyAlignment="1">
      <alignment horizontal="center"/>
    </xf>
  </cellXfs>
  <cellStyles count="49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00000000-0005-0000-0000-000013000000}"/>
    <cellStyle name="Normal 3" xfId="44" xr:uid="{00000000-0005-0000-0000-000014000000}"/>
    <cellStyle name="Normal 4" xfId="45" xr:uid="{999A8060-DA25-4BF1-A382-F92FC35FADC7}"/>
    <cellStyle name="Normal 5" xfId="46" xr:uid="{7CDCECCF-B6B3-4D33-98CB-6E21B2A40685}"/>
    <cellStyle name="Normal 6" xfId="47" xr:uid="{CBBCE937-FA81-4237-9D2F-8AE70A60BF77}"/>
    <cellStyle name="Normal 7" xfId="48" xr:uid="{751FB83C-74F2-448F-A2F9-85E003D8DEF4}"/>
    <cellStyle name="เซลล์ตรวจสอบ" xfId="23" xr:uid="{00000000-0005-0000-0000-000019000000}"/>
    <cellStyle name="เซลล์ที่มีการเชื่อมโยง" xfId="24" xr:uid="{00000000-0005-0000-0000-00001A000000}"/>
    <cellStyle name="แย่" xfId="30" xr:uid="{00000000-0005-0000-0000-000020000000}"/>
    <cellStyle name="แสดงผล" xfId="37" xr:uid="{00000000-0005-0000-0000-000027000000}"/>
    <cellStyle name="การคำนวณ" xfId="19" xr:uid="{00000000-0005-0000-0000-000015000000}"/>
    <cellStyle name="ข้อความเตือน" xfId="20" xr:uid="{00000000-0005-0000-0000-000016000000}"/>
    <cellStyle name="ข้อความอธิบาย" xfId="21" xr:uid="{00000000-0005-0000-0000-000017000000}"/>
    <cellStyle name="ชื่อเรื่อง" xfId="22" xr:uid="{00000000-0005-0000-0000-000018000000}"/>
    <cellStyle name="ดี" xfId="25" xr:uid="{00000000-0005-0000-0000-00001B000000}"/>
    <cellStyle name="ปกติ_H41P64" xfId="26" xr:uid="{00000000-0005-0000-0000-00001C000000}"/>
    <cellStyle name="ป้อนค่า" xfId="27" xr:uid="{00000000-0005-0000-0000-00001D000000}"/>
    <cellStyle name="ปานกลาง" xfId="28" xr:uid="{00000000-0005-0000-0000-00001E000000}"/>
    <cellStyle name="ผลรวม" xfId="29" xr:uid="{00000000-0005-0000-0000-00001F000000}"/>
    <cellStyle name="ส่วนที่ถูกเน้น1" xfId="31" xr:uid="{00000000-0005-0000-0000-000021000000}"/>
    <cellStyle name="ส่วนที่ถูกเน้น2" xfId="32" xr:uid="{00000000-0005-0000-0000-000022000000}"/>
    <cellStyle name="ส่วนที่ถูกเน้น3" xfId="33" xr:uid="{00000000-0005-0000-0000-000023000000}"/>
    <cellStyle name="ส่วนที่ถูกเน้น4" xfId="34" xr:uid="{00000000-0005-0000-0000-000024000000}"/>
    <cellStyle name="ส่วนที่ถูกเน้น5" xfId="35" xr:uid="{00000000-0005-0000-0000-000025000000}"/>
    <cellStyle name="ส่วนที่ถูกเน้น6" xfId="36" xr:uid="{00000000-0005-0000-0000-000026000000}"/>
    <cellStyle name="หมายเหตุ" xfId="38" xr:uid="{00000000-0005-0000-0000-000028000000}"/>
    <cellStyle name="หัวเรื่อง 1" xfId="39" xr:uid="{00000000-0005-0000-0000-000029000000}"/>
    <cellStyle name="หัวเรื่อง 2" xfId="40" xr:uid="{00000000-0005-0000-0000-00002A000000}"/>
    <cellStyle name="หัวเรื่อง 3" xfId="41" xr:uid="{00000000-0005-0000-0000-00002B000000}"/>
    <cellStyle name="หัวเรื่อง 4" xfId="42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P.64 </a:t>
            </a:r>
            <a:r>
              <a:rPr lang="th-TH"/>
              <a:t>น้ำแม่ตื่น บ้านหลวง อ.อมก๋อย จ.เชียงใหม่</a:t>
            </a:r>
          </a:p>
        </c:rich>
      </c:tx>
      <c:layout>
        <c:manualLayout>
          <c:xMode val="edge"/>
          <c:yMode val="edge"/>
          <c:x val="0.28856825749167592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264274061990212"/>
          <c:w val="0.77469478357380683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8"/>
              <c:layout>
                <c:manualLayout>
                  <c:x val="7.3712206617904119E-4"/>
                  <c:y val="-6.8270585263301986E-3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6C-4F60-9FAE-A8A7E2F1314F}"/>
                </c:ext>
              </c:extLst>
            </c:dLbl>
            <c:dLbl>
              <c:idx val="28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6C-4F60-9FAE-A8A7E2F131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P.64'!$A$9:$A$41</c:f>
              <c:numCache>
                <c:formatCode>General</c:formatCod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  <c:pt idx="32">
                  <c:v>2566</c:v>
                </c:pt>
              </c:numCache>
            </c:numRef>
          </c:cat>
          <c:val>
            <c:numRef>
              <c:f>'Data P.64'!$Q$9:$Q$41</c:f>
              <c:numCache>
                <c:formatCode>0.00</c:formatCode>
                <c:ptCount val="33"/>
                <c:pt idx="0">
                  <c:v>0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4.0999999999999996</c:v>
                </c:pt>
                <c:pt idx="15">
                  <c:v>4.2</c:v>
                </c:pt>
                <c:pt idx="16">
                  <c:v>5.1399999999999864</c:v>
                </c:pt>
                <c:pt idx="17">
                  <c:v>2.5049999999999955</c:v>
                </c:pt>
                <c:pt idx="18">
                  <c:v>7.0799999999999272</c:v>
                </c:pt>
                <c:pt idx="19">
                  <c:v>4.4399999999999409</c:v>
                </c:pt>
                <c:pt idx="20">
                  <c:v>5.8400000000000318</c:v>
                </c:pt>
                <c:pt idx="21" formatCode="General">
                  <c:v>3.2799999999999727</c:v>
                </c:pt>
                <c:pt idx="22" formatCode="General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 formatCode="General">
                  <c:v>4.1499999999999773</c:v>
                </c:pt>
                <c:pt idx="27" formatCode="General">
                  <c:v>2.8600000000000136</c:v>
                </c:pt>
                <c:pt idx="28" formatCode="General">
                  <c:v>3.6499999999999773</c:v>
                </c:pt>
                <c:pt idx="29" formatCode="General">
                  <c:v>2.1000000000000227</c:v>
                </c:pt>
                <c:pt idx="30" formatCode="General">
                  <c:v>3.5799999999999272</c:v>
                </c:pt>
                <c:pt idx="31" formatCode="General">
                  <c:v>4.17999999999995</c:v>
                </c:pt>
                <c:pt idx="32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6C-4F60-9FAE-A8A7E2F1314F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P.64'!$A$9:$A$41</c:f>
              <c:numCache>
                <c:formatCode>General</c:formatCod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  <c:pt idx="32">
                  <c:v>2566</c:v>
                </c:pt>
              </c:numCache>
            </c:numRef>
          </c:cat>
          <c:val>
            <c:numRef>
              <c:f>'Data P.64'!$R$9:$R$41</c:f>
              <c:numCache>
                <c:formatCode>0.00</c:formatCode>
                <c:ptCount val="33"/>
                <c:pt idx="0">
                  <c:v>2.9900000000000091</c:v>
                </c:pt>
                <c:pt idx="1">
                  <c:v>3.0599999999999454</c:v>
                </c:pt>
                <c:pt idx="2">
                  <c:v>2.32000000000005</c:v>
                </c:pt>
                <c:pt idx="3">
                  <c:v>2.3700000000000045</c:v>
                </c:pt>
                <c:pt idx="4">
                  <c:v>2.82000000000005</c:v>
                </c:pt>
                <c:pt idx="5">
                  <c:v>2.1399999999999864</c:v>
                </c:pt>
                <c:pt idx="6">
                  <c:v>3.0199999999999818</c:v>
                </c:pt>
                <c:pt idx="7">
                  <c:v>2.0900000000000318</c:v>
                </c:pt>
                <c:pt idx="8">
                  <c:v>1.2599999999999909</c:v>
                </c:pt>
                <c:pt idx="9">
                  <c:v>3.1100000000000136</c:v>
                </c:pt>
                <c:pt idx="10">
                  <c:v>2.4900000000000091</c:v>
                </c:pt>
                <c:pt idx="11">
                  <c:v>1.4700000000000273</c:v>
                </c:pt>
                <c:pt idx="12">
                  <c:v>3.2899999999999636</c:v>
                </c:pt>
                <c:pt idx="13">
                  <c:v>1.8899999999999864</c:v>
                </c:pt>
                <c:pt idx="14">
                  <c:v>2.6599999999999682</c:v>
                </c:pt>
                <c:pt idx="15">
                  <c:v>3.2999999999999545</c:v>
                </c:pt>
                <c:pt idx="16">
                  <c:v>3.55499999999995</c:v>
                </c:pt>
                <c:pt idx="17">
                  <c:v>2.1050000000000182</c:v>
                </c:pt>
                <c:pt idx="18">
                  <c:v>4.9950000000000045</c:v>
                </c:pt>
                <c:pt idx="19">
                  <c:v>3.15300000000002</c:v>
                </c:pt>
                <c:pt idx="20">
                  <c:v>3.69100000000003</c:v>
                </c:pt>
                <c:pt idx="21">
                  <c:v>0.57999999999992724</c:v>
                </c:pt>
                <c:pt idx="22">
                  <c:v>0.61000000000001364</c:v>
                </c:pt>
                <c:pt idx="23">
                  <c:v>0.60000000000002274</c:v>
                </c:pt>
                <c:pt idx="24">
                  <c:v>0.5</c:v>
                </c:pt>
                <c:pt idx="25">
                  <c:v>0.35000000000002274</c:v>
                </c:pt>
                <c:pt idx="26">
                  <c:v>0.48000000000001819</c:v>
                </c:pt>
                <c:pt idx="27">
                  <c:v>0.50499999999999545</c:v>
                </c:pt>
                <c:pt idx="28">
                  <c:v>0.51499999999998636</c:v>
                </c:pt>
                <c:pt idx="29">
                  <c:v>0.48000000000001819</c:v>
                </c:pt>
                <c:pt idx="30">
                  <c:v>0.5</c:v>
                </c:pt>
                <c:pt idx="31">
                  <c:v>0.44999999999993179</c:v>
                </c:pt>
                <c:pt idx="32">
                  <c:v>0.35000000000002274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6C-4F60-9FAE-A8A7E2F13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4195055"/>
        <c:axId val="1"/>
      </c:barChart>
      <c:catAx>
        <c:axId val="8041950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804195055"/>
        <c:crosses val="autoZero"/>
        <c:crossBetween val="between"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77650897226753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P.64 </a:t>
            </a:r>
            <a:r>
              <a:rPr lang="th-TH"/>
              <a:t>น้ำแม่ตื่น บ้านหลวง อ.อมก๋อย จ.เชียงใหม่</a:t>
            </a:r>
          </a:p>
        </c:rich>
      </c:tx>
      <c:layout>
        <c:manualLayout>
          <c:xMode val="edge"/>
          <c:yMode val="edge"/>
          <c:x val="0.29162357807652534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1499482936919"/>
          <c:y val="0.22711864406779661"/>
          <c:w val="0.80351602895553254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8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37-41D4-B2D5-B7BD8D9AC40B}"/>
                </c:ext>
              </c:extLst>
            </c:dLbl>
            <c:dLbl>
              <c:idx val="19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7-41D4-B2D5-B7BD8D9AC4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P.64'!$A$9:$A$41</c:f>
              <c:numCache>
                <c:formatCode>General</c:formatCod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  <c:pt idx="32">
                  <c:v>2566</c:v>
                </c:pt>
              </c:numCache>
            </c:numRef>
          </c:cat>
          <c:val>
            <c:numRef>
              <c:f>'Data P.64'!$C$9:$C$41</c:f>
              <c:numCache>
                <c:formatCode>0.00</c:formatCode>
                <c:ptCount val="33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136.69999999999999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76.819999999999993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290.89999999999998</c:v>
                </c:pt>
                <c:pt idx="17">
                  <c:v>79.75</c:v>
                </c:pt>
                <c:pt idx="18">
                  <c:v>459.67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37-41D4-B2D5-B7BD8D9AC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04193615"/>
        <c:axId val="1"/>
      </c:barChart>
      <c:catAx>
        <c:axId val="8041936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59322033898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804193615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P.64 </a:t>
            </a:r>
            <a:r>
              <a:rPr lang="th-TH"/>
              <a:t>น้ำแม่ตื่น บ้านหลวง อ.อมก๋อย จ.เชียงใหม่</a:t>
            </a:r>
          </a:p>
        </c:rich>
      </c:tx>
      <c:layout>
        <c:manualLayout>
          <c:xMode val="edge"/>
          <c:yMode val="edge"/>
          <c:x val="0.29162357807652534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68976215098237E-2"/>
          <c:y val="0.22711864406779661"/>
          <c:w val="0.8200620475698035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P.64'!$A$9:$A$41</c:f>
              <c:numCache>
                <c:formatCode>General</c:formatCod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  <c:pt idx="31">
                  <c:v>2565</c:v>
                </c:pt>
                <c:pt idx="32">
                  <c:v>2566</c:v>
                </c:pt>
              </c:numCache>
            </c:numRef>
          </c:cat>
          <c:val>
            <c:numRef>
              <c:f>'Data P.64'!$I$9:$I$41</c:f>
              <c:numCache>
                <c:formatCode>0.00</c:formatCode>
                <c:ptCount val="33"/>
                <c:pt idx="0">
                  <c:v>0</c:v>
                </c:pt>
                <c:pt idx="1">
                  <c:v>0.2</c:v>
                </c:pt>
                <c:pt idx="2">
                  <c:v>0.15</c:v>
                </c:pt>
                <c:pt idx="3">
                  <c:v>0.05</c:v>
                </c:pt>
                <c:pt idx="4">
                  <c:v>0.21</c:v>
                </c:pt>
                <c:pt idx="5">
                  <c:v>0.14000000000000001</c:v>
                </c:pt>
                <c:pt idx="6">
                  <c:v>0.6</c:v>
                </c:pt>
                <c:pt idx="7">
                  <c:v>0.16</c:v>
                </c:pt>
                <c:pt idx="8">
                  <c:v>0.02</c:v>
                </c:pt>
                <c:pt idx="9">
                  <c:v>0.04</c:v>
                </c:pt>
                <c:pt idx="10">
                  <c:v>0.15</c:v>
                </c:pt>
                <c:pt idx="11">
                  <c:v>0.14000000000000001</c:v>
                </c:pt>
                <c:pt idx="12">
                  <c:v>0.6</c:v>
                </c:pt>
                <c:pt idx="13">
                  <c:v>0.15</c:v>
                </c:pt>
                <c:pt idx="14">
                  <c:v>1.05</c:v>
                </c:pt>
                <c:pt idx="15">
                  <c:v>1.2</c:v>
                </c:pt>
                <c:pt idx="16">
                  <c:v>0.48</c:v>
                </c:pt>
                <c:pt idx="17">
                  <c:v>1.6</c:v>
                </c:pt>
                <c:pt idx="18">
                  <c:v>0.48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398-A058-38C8DEB7D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04190255"/>
        <c:axId val="1"/>
      </c:barChart>
      <c:catAx>
        <c:axId val="804190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673216132368151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59322033898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804190255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715D93-6375-E66A-678E-0F123DEF6E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E967E9-FA13-591B-07DF-C3C8D6727D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02997F-D9D3-C45A-3196-13A038A442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56"/>
  <sheetViews>
    <sheetView tabSelected="1" topLeftCell="A18" workbookViewId="0">
      <selection activeCell="L44" sqref="L44"/>
    </sheetView>
  </sheetViews>
  <sheetFormatPr defaultRowHeight="21" x14ac:dyDescent="0.45"/>
  <cols>
    <col min="1" max="1" width="4.83203125" style="5" customWidth="1"/>
    <col min="2" max="2" width="8.1640625" style="14" customWidth="1"/>
    <col min="3" max="3" width="8.5" style="14" customWidth="1"/>
    <col min="4" max="4" width="7.6640625" style="34" customWidth="1"/>
    <col min="5" max="5" width="7.5" style="5" customWidth="1"/>
    <col min="6" max="6" width="8.5" style="14" customWidth="1"/>
    <col min="7" max="7" width="7.6640625" style="34" customWidth="1"/>
    <col min="8" max="8" width="7.33203125" style="14" customWidth="1"/>
    <col min="9" max="9" width="8.6640625" style="14" customWidth="1"/>
    <col min="10" max="10" width="7.6640625" style="34" customWidth="1"/>
    <col min="11" max="11" width="7.5" style="14" customWidth="1"/>
    <col min="12" max="12" width="8" style="14" customWidth="1"/>
    <col min="13" max="13" width="7.6640625" style="34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40625" style="5" bestFit="1" customWidth="1"/>
    <col min="44" max="16384" width="9.33203125" style="5"/>
  </cols>
  <sheetData>
    <row r="1" spans="1:43" ht="31.5" x14ac:dyDescent="0.6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43" ht="6" customHeight="1" x14ac:dyDescent="0.45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 x14ac:dyDescent="0.5">
      <c r="A3" s="35" t="s">
        <v>2</v>
      </c>
      <c r="B3" s="36"/>
      <c r="C3" s="36"/>
      <c r="D3" s="37"/>
      <c r="E3" s="36"/>
      <c r="F3" s="36"/>
      <c r="G3" s="37"/>
      <c r="H3" s="36"/>
      <c r="I3" s="38"/>
      <c r="J3" s="39"/>
      <c r="K3" s="40"/>
      <c r="L3" s="41" t="s">
        <v>3</v>
      </c>
      <c r="M3" s="42"/>
      <c r="N3" s="43"/>
      <c r="O3" s="43"/>
      <c r="P3" s="44"/>
      <c r="Q3" s="44"/>
      <c r="R3" s="44"/>
      <c r="AP3" s="13"/>
      <c r="AQ3" s="8"/>
    </row>
    <row r="4" spans="1:43" ht="22.5" customHeight="1" x14ac:dyDescent="0.45">
      <c r="A4" s="45" t="s">
        <v>4</v>
      </c>
      <c r="B4" s="46"/>
      <c r="C4" s="46"/>
      <c r="D4" s="47"/>
      <c r="E4" s="43"/>
      <c r="F4" s="43"/>
      <c r="G4" s="47"/>
      <c r="H4" s="43"/>
      <c r="I4" s="48"/>
      <c r="J4" s="49"/>
      <c r="K4" s="50"/>
      <c r="L4" s="50"/>
      <c r="M4" s="42"/>
      <c r="N4" s="43"/>
      <c r="O4" s="43"/>
      <c r="P4" s="51">
        <v>787.35500000000002</v>
      </c>
      <c r="Q4" s="44"/>
      <c r="R4" s="44"/>
      <c r="AP4" s="13"/>
      <c r="AQ4" s="7"/>
    </row>
    <row r="5" spans="1:43" x14ac:dyDescent="0.45">
      <c r="A5" s="52"/>
      <c r="B5" s="53" t="s">
        <v>5</v>
      </c>
      <c r="C5" s="54"/>
      <c r="D5" s="55"/>
      <c r="E5" s="56"/>
      <c r="F5" s="56"/>
      <c r="G5" s="57"/>
      <c r="H5" s="58" t="s">
        <v>6</v>
      </c>
      <c r="I5" s="56"/>
      <c r="J5" s="58"/>
      <c r="K5" s="56"/>
      <c r="L5" s="56"/>
      <c r="M5" s="57"/>
      <c r="N5" s="59" t="s">
        <v>7</v>
      </c>
      <c r="O5" s="60"/>
      <c r="P5" s="44"/>
      <c r="Q5" s="44"/>
      <c r="R5" s="44"/>
      <c r="AP5" s="13"/>
      <c r="AQ5" s="7"/>
    </row>
    <row r="6" spans="1:43" x14ac:dyDescent="0.45">
      <c r="A6" s="61" t="s">
        <v>8</v>
      </c>
      <c r="B6" s="62" t="s">
        <v>9</v>
      </c>
      <c r="C6" s="63"/>
      <c r="D6" s="64"/>
      <c r="E6" s="62" t="s">
        <v>10</v>
      </c>
      <c r="F6" s="65"/>
      <c r="G6" s="64"/>
      <c r="H6" s="62" t="s">
        <v>9</v>
      </c>
      <c r="I6" s="65"/>
      <c r="J6" s="64"/>
      <c r="K6" s="62" t="s">
        <v>10</v>
      </c>
      <c r="L6" s="65"/>
      <c r="M6" s="66"/>
      <c r="N6" s="67" t="s">
        <v>1</v>
      </c>
      <c r="O6" s="62"/>
      <c r="P6" s="44"/>
      <c r="Q6" s="44"/>
      <c r="R6" s="44"/>
      <c r="AP6" s="13"/>
      <c r="AQ6" s="7"/>
    </row>
    <row r="7" spans="1:43" s="14" customFormat="1" x14ac:dyDescent="0.45">
      <c r="A7" s="68" t="s">
        <v>11</v>
      </c>
      <c r="B7" s="69" t="s">
        <v>12</v>
      </c>
      <c r="C7" s="69" t="s">
        <v>13</v>
      </c>
      <c r="D7" s="70" t="s">
        <v>14</v>
      </c>
      <c r="E7" s="71" t="s">
        <v>12</v>
      </c>
      <c r="F7" s="69" t="s">
        <v>13</v>
      </c>
      <c r="G7" s="70" t="s">
        <v>14</v>
      </c>
      <c r="H7" s="69" t="s">
        <v>12</v>
      </c>
      <c r="I7" s="71" t="s">
        <v>13</v>
      </c>
      <c r="J7" s="70" t="s">
        <v>14</v>
      </c>
      <c r="K7" s="72" t="s">
        <v>12</v>
      </c>
      <c r="L7" s="72" t="s">
        <v>13</v>
      </c>
      <c r="M7" s="73" t="s">
        <v>14</v>
      </c>
      <c r="N7" s="72" t="s">
        <v>13</v>
      </c>
      <c r="O7" s="72" t="s">
        <v>15</v>
      </c>
      <c r="P7" s="74"/>
      <c r="Q7" s="74"/>
      <c r="R7" s="74"/>
      <c r="AP7" s="13"/>
      <c r="AQ7" s="7"/>
    </row>
    <row r="8" spans="1:43" x14ac:dyDescent="0.45">
      <c r="A8" s="75"/>
      <c r="B8" s="76" t="s">
        <v>16</v>
      </c>
      <c r="C8" s="77" t="s">
        <v>17</v>
      </c>
      <c r="D8" s="78"/>
      <c r="E8" s="76" t="s">
        <v>16</v>
      </c>
      <c r="F8" s="77" t="s">
        <v>17</v>
      </c>
      <c r="G8" s="78"/>
      <c r="H8" s="76" t="s">
        <v>16</v>
      </c>
      <c r="I8" s="77" t="s">
        <v>17</v>
      </c>
      <c r="J8" s="79"/>
      <c r="K8" s="76" t="s">
        <v>16</v>
      </c>
      <c r="L8" s="77" t="s">
        <v>17</v>
      </c>
      <c r="M8" s="80"/>
      <c r="N8" s="77" t="s">
        <v>18</v>
      </c>
      <c r="O8" s="76" t="s">
        <v>17</v>
      </c>
      <c r="P8" s="44"/>
      <c r="Q8" s="44"/>
      <c r="R8" s="44"/>
      <c r="AP8" s="13"/>
      <c r="AQ8" s="7"/>
    </row>
    <row r="9" spans="1:43" ht="18" customHeight="1" x14ac:dyDescent="0.45">
      <c r="A9" s="81">
        <v>2533</v>
      </c>
      <c r="B9" s="82">
        <v>791.95500000000004</v>
      </c>
      <c r="C9" s="83">
        <v>292</v>
      </c>
      <c r="D9" s="84">
        <v>34628</v>
      </c>
      <c r="E9" s="85">
        <f t="shared" ref="E9:E24" si="0">$P$4+R9</f>
        <v>790.34500000000003</v>
      </c>
      <c r="F9" s="83">
        <v>114.87</v>
      </c>
      <c r="G9" s="86">
        <v>34628</v>
      </c>
      <c r="H9" s="87">
        <f t="shared" ref="H9:H24" si="1">$P$4+T9</f>
        <v>787.35500000000002</v>
      </c>
      <c r="I9" s="88" t="s">
        <v>19</v>
      </c>
      <c r="J9" s="84">
        <v>37342</v>
      </c>
      <c r="K9" s="89" t="s">
        <v>19</v>
      </c>
      <c r="L9" s="88" t="s">
        <v>19</v>
      </c>
      <c r="M9" s="90" t="s">
        <v>19</v>
      </c>
      <c r="N9" s="91" t="s">
        <v>19</v>
      </c>
      <c r="O9" s="92" t="s">
        <v>19</v>
      </c>
      <c r="P9" s="44"/>
      <c r="Q9" s="93" t="s">
        <v>24</v>
      </c>
      <c r="R9" s="74">
        <v>2.9900000000000091</v>
      </c>
      <c r="S9" s="14"/>
      <c r="T9" s="14"/>
      <c r="U9" s="15"/>
      <c r="W9" s="14"/>
      <c r="AP9" s="13"/>
      <c r="AQ9" s="7"/>
    </row>
    <row r="10" spans="1:43" ht="18" customHeight="1" x14ac:dyDescent="0.45">
      <c r="A10" s="94">
        <v>2534</v>
      </c>
      <c r="B10" s="95">
        <f t="shared" ref="B10:B24" si="2">$P$4+Q10</f>
        <v>791.255</v>
      </c>
      <c r="C10" s="96">
        <v>187.25</v>
      </c>
      <c r="D10" s="97">
        <v>34565</v>
      </c>
      <c r="E10" s="98">
        <f t="shared" si="0"/>
        <v>790.41499999999996</v>
      </c>
      <c r="F10" s="96">
        <v>127.7</v>
      </c>
      <c r="G10" s="99">
        <v>34565</v>
      </c>
      <c r="H10" s="100">
        <f t="shared" si="1"/>
        <v>787.35500000000002</v>
      </c>
      <c r="I10" s="96">
        <v>0.2</v>
      </c>
      <c r="J10" s="97">
        <v>34480</v>
      </c>
      <c r="K10" s="98">
        <f t="shared" ref="K10:K24" si="3">$P$4+U10</f>
        <v>787.35500000000002</v>
      </c>
      <c r="L10" s="96">
        <v>0.2</v>
      </c>
      <c r="M10" s="99">
        <v>34480</v>
      </c>
      <c r="N10" s="100">
        <v>263.38</v>
      </c>
      <c r="O10" s="101">
        <v>8.3517007859999985</v>
      </c>
      <c r="P10" s="44"/>
      <c r="Q10" s="74">
        <v>3.9</v>
      </c>
      <c r="R10" s="74">
        <v>3.0599999999999454</v>
      </c>
      <c r="S10" s="14"/>
      <c r="T10" s="16"/>
      <c r="U10" s="14"/>
      <c r="W10" s="14"/>
      <c r="AP10" s="13"/>
      <c r="AQ10" s="7"/>
    </row>
    <row r="11" spans="1:43" ht="18" customHeight="1" x14ac:dyDescent="0.45">
      <c r="A11" s="94">
        <v>2535</v>
      </c>
      <c r="B11" s="95">
        <f t="shared" si="2"/>
        <v>791.65499999999997</v>
      </c>
      <c r="C11" s="96">
        <v>273</v>
      </c>
      <c r="D11" s="97">
        <v>34609</v>
      </c>
      <c r="E11" s="98">
        <f t="shared" si="0"/>
        <v>789.67500000000007</v>
      </c>
      <c r="F11" s="96">
        <v>76.400000000000006</v>
      </c>
      <c r="G11" s="99">
        <v>34598</v>
      </c>
      <c r="H11" s="100">
        <f t="shared" si="1"/>
        <v>787.35500000000002</v>
      </c>
      <c r="I11" s="96">
        <v>0.15</v>
      </c>
      <c r="J11" s="97">
        <v>34454</v>
      </c>
      <c r="K11" s="98">
        <f t="shared" si="3"/>
        <v>787.35500000000002</v>
      </c>
      <c r="L11" s="96">
        <v>0.15</v>
      </c>
      <c r="M11" s="99">
        <v>34454</v>
      </c>
      <c r="N11" s="100">
        <v>192.64</v>
      </c>
      <c r="O11" s="101">
        <v>6.1085566079999998</v>
      </c>
      <c r="P11" s="44"/>
      <c r="Q11" s="74">
        <v>4.3</v>
      </c>
      <c r="R11" s="74">
        <v>2.32000000000005</v>
      </c>
      <c r="S11" s="14"/>
      <c r="T11" s="14"/>
      <c r="U11" s="14"/>
      <c r="W11" s="14"/>
      <c r="AP11" s="13"/>
      <c r="AQ11" s="7"/>
    </row>
    <row r="12" spans="1:43" ht="18" customHeight="1" x14ac:dyDescent="0.45">
      <c r="A12" s="94">
        <v>2536</v>
      </c>
      <c r="B12" s="95">
        <f t="shared" si="2"/>
        <v>790.47500000000002</v>
      </c>
      <c r="C12" s="96">
        <v>136.69999999999999</v>
      </c>
      <c r="D12" s="97">
        <v>34599</v>
      </c>
      <c r="E12" s="98">
        <f t="shared" si="0"/>
        <v>789.72500000000002</v>
      </c>
      <c r="F12" s="96">
        <v>75</v>
      </c>
      <c r="G12" s="99">
        <v>34410</v>
      </c>
      <c r="H12" s="100">
        <f t="shared" si="1"/>
        <v>787.35500000000002</v>
      </c>
      <c r="I12" s="96">
        <v>0.05</v>
      </c>
      <c r="J12" s="97">
        <v>34465</v>
      </c>
      <c r="K12" s="98">
        <f t="shared" si="3"/>
        <v>787.35500000000002</v>
      </c>
      <c r="L12" s="96">
        <v>0.05</v>
      </c>
      <c r="M12" s="99">
        <v>34465</v>
      </c>
      <c r="N12" s="100">
        <v>151.01</v>
      </c>
      <c r="O12" s="101">
        <v>4.7884817970000011</v>
      </c>
      <c r="P12" s="44"/>
      <c r="Q12" s="74">
        <v>3.12</v>
      </c>
      <c r="R12" s="74">
        <v>2.3700000000000045</v>
      </c>
      <c r="S12" s="14"/>
      <c r="T12" s="14"/>
      <c r="U12" s="14"/>
      <c r="W12" s="14"/>
      <c r="AP12" s="13"/>
      <c r="AQ12" s="7"/>
    </row>
    <row r="13" spans="1:43" ht="18" customHeight="1" x14ac:dyDescent="0.45">
      <c r="A13" s="94">
        <v>2537</v>
      </c>
      <c r="B13" s="95">
        <f t="shared" si="2"/>
        <v>790.63499999999999</v>
      </c>
      <c r="C13" s="96">
        <v>142.76</v>
      </c>
      <c r="D13" s="97">
        <v>37501</v>
      </c>
      <c r="E13" s="98">
        <f t="shared" si="0"/>
        <v>790.17500000000007</v>
      </c>
      <c r="F13" s="96">
        <v>105</v>
      </c>
      <c r="G13" s="99">
        <v>36404</v>
      </c>
      <c r="H13" s="100">
        <f t="shared" si="1"/>
        <v>787.35500000000002</v>
      </c>
      <c r="I13" s="96">
        <v>0.21</v>
      </c>
      <c r="J13" s="97">
        <v>36268</v>
      </c>
      <c r="K13" s="98">
        <f t="shared" si="3"/>
        <v>787.35500000000002</v>
      </c>
      <c r="L13" s="96">
        <v>0.51</v>
      </c>
      <c r="M13" s="99">
        <v>36251</v>
      </c>
      <c r="N13" s="100">
        <v>334.06200000000001</v>
      </c>
      <c r="O13" s="102">
        <v>10.59</v>
      </c>
      <c r="P13" s="44"/>
      <c r="Q13" s="74">
        <v>3.28</v>
      </c>
      <c r="R13" s="74">
        <v>2.82000000000005</v>
      </c>
      <c r="S13" s="14"/>
      <c r="T13" s="14"/>
      <c r="U13" s="14"/>
      <c r="W13" s="14"/>
      <c r="AP13" s="13"/>
      <c r="AQ13" s="7"/>
    </row>
    <row r="14" spans="1:43" ht="18" customHeight="1" x14ac:dyDescent="0.45">
      <c r="A14" s="94">
        <v>2538</v>
      </c>
      <c r="B14" s="95">
        <f t="shared" si="2"/>
        <v>790.78499999999997</v>
      </c>
      <c r="C14" s="96">
        <v>148.25</v>
      </c>
      <c r="D14" s="97">
        <v>35704</v>
      </c>
      <c r="E14" s="98">
        <f t="shared" si="0"/>
        <v>789.495</v>
      </c>
      <c r="F14" s="96">
        <v>60.75</v>
      </c>
      <c r="G14" s="99">
        <v>35704</v>
      </c>
      <c r="H14" s="100">
        <f t="shared" si="1"/>
        <v>787.35500000000002</v>
      </c>
      <c r="I14" s="96">
        <v>0.14000000000000001</v>
      </c>
      <c r="J14" s="97">
        <v>36275</v>
      </c>
      <c r="K14" s="98">
        <f t="shared" si="3"/>
        <v>787.35500000000002</v>
      </c>
      <c r="L14" s="96">
        <v>0.14000000000000001</v>
      </c>
      <c r="M14" s="99">
        <v>35545</v>
      </c>
      <c r="N14" s="100">
        <v>206.60400000000001</v>
      </c>
      <c r="O14" s="102">
        <v>6.53</v>
      </c>
      <c r="P14" s="44"/>
      <c r="Q14" s="74">
        <v>3.43</v>
      </c>
      <c r="R14" s="74">
        <v>2.1399999999999864</v>
      </c>
      <c r="S14" s="14"/>
      <c r="T14" s="14"/>
      <c r="U14" s="14"/>
      <c r="W14" s="14"/>
      <c r="AP14" s="13"/>
      <c r="AQ14" s="7"/>
    </row>
    <row r="15" spans="1:43" ht="18" customHeight="1" x14ac:dyDescent="0.45">
      <c r="A15" s="94">
        <v>2539</v>
      </c>
      <c r="B15" s="95">
        <f t="shared" si="2"/>
        <v>791.16499999999996</v>
      </c>
      <c r="C15" s="96">
        <v>160.65</v>
      </c>
      <c r="D15" s="97">
        <v>36427</v>
      </c>
      <c r="E15" s="98">
        <f t="shared" si="0"/>
        <v>790.375</v>
      </c>
      <c r="F15" s="96">
        <v>111.2</v>
      </c>
      <c r="G15" s="99">
        <v>36427</v>
      </c>
      <c r="H15" s="100">
        <f t="shared" si="1"/>
        <v>787.35500000000002</v>
      </c>
      <c r="I15" s="96">
        <v>0.6</v>
      </c>
      <c r="J15" s="97">
        <v>36235</v>
      </c>
      <c r="K15" s="98">
        <f t="shared" si="3"/>
        <v>787.35500000000002</v>
      </c>
      <c r="L15" s="96">
        <v>0.6</v>
      </c>
      <c r="M15" s="99">
        <v>36235</v>
      </c>
      <c r="N15" s="100">
        <v>276.35000000000002</v>
      </c>
      <c r="O15" s="102">
        <v>8.76</v>
      </c>
      <c r="P15" s="44"/>
      <c r="Q15" s="74">
        <v>3.81</v>
      </c>
      <c r="R15" s="74">
        <v>3.0199999999999818</v>
      </c>
      <c r="S15" s="14"/>
      <c r="T15" s="14"/>
      <c r="U15" s="14"/>
      <c r="W15" s="14"/>
      <c r="AP15" s="13"/>
      <c r="AQ15" s="17"/>
    </row>
    <row r="16" spans="1:43" ht="18" customHeight="1" x14ac:dyDescent="0.45">
      <c r="A16" s="94">
        <v>2540</v>
      </c>
      <c r="B16" s="95">
        <f t="shared" si="2"/>
        <v>789.79500000000007</v>
      </c>
      <c r="C16" s="96">
        <v>76.819999999999993</v>
      </c>
      <c r="D16" s="97">
        <v>34609</v>
      </c>
      <c r="E16" s="98">
        <f t="shared" si="0"/>
        <v>789.44500000000005</v>
      </c>
      <c r="F16" s="96">
        <v>57.27</v>
      </c>
      <c r="G16" s="99">
        <v>36375</v>
      </c>
      <c r="H16" s="100">
        <f t="shared" si="1"/>
        <v>787.35500000000002</v>
      </c>
      <c r="I16" s="96">
        <v>0.16</v>
      </c>
      <c r="J16" s="97">
        <v>36243</v>
      </c>
      <c r="K16" s="98">
        <f t="shared" si="3"/>
        <v>787.35500000000002</v>
      </c>
      <c r="L16" s="96">
        <v>0.16</v>
      </c>
      <c r="M16" s="99">
        <v>36243</v>
      </c>
      <c r="N16" s="100">
        <v>192.79900000000001</v>
      </c>
      <c r="O16" s="102">
        <v>6.11</v>
      </c>
      <c r="P16" s="44"/>
      <c r="Q16" s="74">
        <v>2.44</v>
      </c>
      <c r="R16" s="74">
        <v>2.0900000000000318</v>
      </c>
      <c r="S16" s="14"/>
      <c r="T16" s="14"/>
      <c r="U16" s="14"/>
      <c r="W16" s="14"/>
      <c r="AD16" s="18"/>
      <c r="AP16" s="13"/>
    </row>
    <row r="17" spans="1:43" ht="18" customHeight="1" x14ac:dyDescent="0.45">
      <c r="A17" s="94">
        <v>2541</v>
      </c>
      <c r="B17" s="95">
        <f t="shared" si="2"/>
        <v>789.02499999999998</v>
      </c>
      <c r="C17" s="96">
        <v>40.82</v>
      </c>
      <c r="D17" s="97">
        <v>36410</v>
      </c>
      <c r="E17" s="98">
        <f t="shared" si="0"/>
        <v>788.61500000000001</v>
      </c>
      <c r="F17" s="96">
        <v>17.809999999999999</v>
      </c>
      <c r="G17" s="99">
        <v>36410</v>
      </c>
      <c r="H17" s="100">
        <f t="shared" si="1"/>
        <v>787.35500000000002</v>
      </c>
      <c r="I17" s="96">
        <v>0.02</v>
      </c>
      <c r="J17" s="97">
        <v>36250</v>
      </c>
      <c r="K17" s="98">
        <f t="shared" si="3"/>
        <v>787.35500000000002</v>
      </c>
      <c r="L17" s="96">
        <v>0.02</v>
      </c>
      <c r="M17" s="99">
        <v>36248</v>
      </c>
      <c r="N17" s="100">
        <v>34.067999999999998</v>
      </c>
      <c r="O17" s="102">
        <v>1.08</v>
      </c>
      <c r="P17" s="44"/>
      <c r="Q17" s="74">
        <v>1.67</v>
      </c>
      <c r="R17" s="74">
        <v>1.2599999999999909</v>
      </c>
      <c r="S17" s="14"/>
      <c r="T17" s="14"/>
      <c r="U17" s="14"/>
      <c r="W17" s="14"/>
      <c r="AP17" s="13"/>
      <c r="AQ17" s="7"/>
    </row>
    <row r="18" spans="1:43" ht="18" customHeight="1" x14ac:dyDescent="0.45">
      <c r="A18" s="94">
        <v>2542</v>
      </c>
      <c r="B18" s="95">
        <f t="shared" si="2"/>
        <v>790.68500000000006</v>
      </c>
      <c r="C18" s="96">
        <v>132.6</v>
      </c>
      <c r="D18" s="97">
        <v>37110</v>
      </c>
      <c r="E18" s="98">
        <f t="shared" si="0"/>
        <v>790.46500000000003</v>
      </c>
      <c r="F18" s="96">
        <v>117.2</v>
      </c>
      <c r="G18" s="99">
        <v>37110</v>
      </c>
      <c r="H18" s="100">
        <f t="shared" si="1"/>
        <v>787.35500000000002</v>
      </c>
      <c r="I18" s="96">
        <v>0.04</v>
      </c>
      <c r="J18" s="97" t="s">
        <v>20</v>
      </c>
      <c r="K18" s="98">
        <f t="shared" si="3"/>
        <v>787.35500000000002</v>
      </c>
      <c r="L18" s="96">
        <v>0.05</v>
      </c>
      <c r="M18" s="99">
        <v>36985</v>
      </c>
      <c r="N18" s="100">
        <v>271.7</v>
      </c>
      <c r="O18" s="102">
        <v>8.59</v>
      </c>
      <c r="P18" s="44"/>
      <c r="Q18" s="74">
        <v>3.33</v>
      </c>
      <c r="R18" s="74">
        <v>3.1100000000000136</v>
      </c>
      <c r="S18" s="14"/>
      <c r="T18" s="14"/>
      <c r="U18" s="14"/>
      <c r="W18" s="14"/>
      <c r="AP18" s="13"/>
      <c r="AQ18" s="7"/>
    </row>
    <row r="19" spans="1:43" ht="18" customHeight="1" x14ac:dyDescent="0.45">
      <c r="A19" s="94">
        <v>2543</v>
      </c>
      <c r="B19" s="95">
        <f t="shared" si="2"/>
        <v>791.55500000000006</v>
      </c>
      <c r="C19" s="96">
        <v>193</v>
      </c>
      <c r="D19" s="97">
        <v>37194</v>
      </c>
      <c r="E19" s="98">
        <f t="shared" si="0"/>
        <v>789.84500000000003</v>
      </c>
      <c r="F19" s="96">
        <v>74.42</v>
      </c>
      <c r="G19" s="99">
        <v>37195</v>
      </c>
      <c r="H19" s="100">
        <f t="shared" si="1"/>
        <v>787.35500000000002</v>
      </c>
      <c r="I19" s="96">
        <v>0.15</v>
      </c>
      <c r="J19" s="97">
        <v>37007</v>
      </c>
      <c r="K19" s="98">
        <f t="shared" si="3"/>
        <v>787.35500000000002</v>
      </c>
      <c r="L19" s="96">
        <v>0.34</v>
      </c>
      <c r="M19" s="99">
        <v>37007</v>
      </c>
      <c r="N19" s="100">
        <v>266.286</v>
      </c>
      <c r="O19" s="102">
        <v>8.44</v>
      </c>
      <c r="P19" s="44"/>
      <c r="Q19" s="74">
        <v>4.2</v>
      </c>
      <c r="R19" s="74">
        <v>2.4900000000000091</v>
      </c>
      <c r="S19" s="14"/>
      <c r="T19" s="14"/>
      <c r="U19" s="14"/>
      <c r="W19" s="14"/>
      <c r="AP19" s="13"/>
      <c r="AQ19" s="7"/>
    </row>
    <row r="20" spans="1:43" ht="18" customHeight="1" x14ac:dyDescent="0.45">
      <c r="A20" s="94">
        <v>2544</v>
      </c>
      <c r="B20" s="95">
        <f t="shared" si="2"/>
        <v>789.375</v>
      </c>
      <c r="C20" s="96">
        <v>52.4</v>
      </c>
      <c r="D20" s="97">
        <v>37546</v>
      </c>
      <c r="E20" s="98">
        <f t="shared" si="0"/>
        <v>788.82500000000005</v>
      </c>
      <c r="F20" s="96">
        <v>26.92</v>
      </c>
      <c r="G20" s="99">
        <v>37546</v>
      </c>
      <c r="H20" s="100">
        <f t="shared" si="1"/>
        <v>787.35500000000002</v>
      </c>
      <c r="I20" s="96">
        <v>0.14000000000000001</v>
      </c>
      <c r="J20" s="97">
        <v>37375</v>
      </c>
      <c r="K20" s="98">
        <f t="shared" si="3"/>
        <v>787.35500000000002</v>
      </c>
      <c r="L20" s="96">
        <v>0.16</v>
      </c>
      <c r="M20" s="99">
        <v>37375</v>
      </c>
      <c r="N20" s="100">
        <v>112.383</v>
      </c>
      <c r="O20" s="102">
        <v>3.56</v>
      </c>
      <c r="P20" s="44"/>
      <c r="Q20" s="74">
        <v>2.02</v>
      </c>
      <c r="R20" s="74">
        <v>1.4700000000000273</v>
      </c>
      <c r="S20" s="14"/>
      <c r="T20" s="14"/>
      <c r="U20" s="14"/>
      <c r="W20" s="14"/>
      <c r="AP20" s="13"/>
      <c r="AQ20" s="11"/>
    </row>
    <row r="21" spans="1:43" ht="18" customHeight="1" x14ac:dyDescent="0.45">
      <c r="A21" s="94">
        <v>2545</v>
      </c>
      <c r="B21" s="95">
        <f t="shared" si="2"/>
        <v>791.42500000000007</v>
      </c>
      <c r="C21" s="96">
        <v>170.55</v>
      </c>
      <c r="D21" s="97">
        <v>36408</v>
      </c>
      <c r="E21" s="98">
        <f t="shared" si="0"/>
        <v>790.64499999999998</v>
      </c>
      <c r="F21" s="96">
        <v>123.67</v>
      </c>
      <c r="G21" s="99">
        <v>36408</v>
      </c>
      <c r="H21" s="100">
        <f t="shared" si="1"/>
        <v>787.35500000000002</v>
      </c>
      <c r="I21" s="96">
        <v>0.6</v>
      </c>
      <c r="J21" s="97">
        <v>36271</v>
      </c>
      <c r="K21" s="98">
        <f t="shared" si="3"/>
        <v>787.35500000000002</v>
      </c>
      <c r="L21" s="96">
        <v>0.6</v>
      </c>
      <c r="M21" s="99">
        <v>36270</v>
      </c>
      <c r="N21" s="103">
        <v>366.60899999999998</v>
      </c>
      <c r="O21" s="104">
        <f t="shared" ref="O21:O27" si="4">+N21*0.0317097</f>
        <v>11.625061407299999</v>
      </c>
      <c r="P21" s="44"/>
      <c r="Q21" s="74">
        <v>4.07</v>
      </c>
      <c r="R21" s="74">
        <v>3.2899999999999636</v>
      </c>
      <c r="S21" s="14"/>
      <c r="T21" s="14"/>
      <c r="U21" s="14"/>
      <c r="W21" s="14"/>
      <c r="AP21" s="13"/>
      <c r="AQ21" s="11"/>
    </row>
    <row r="22" spans="1:43" ht="18" customHeight="1" x14ac:dyDescent="0.45">
      <c r="A22" s="94">
        <v>2547</v>
      </c>
      <c r="B22" s="95">
        <f t="shared" si="2"/>
        <v>790.32500000000005</v>
      </c>
      <c r="C22" s="96">
        <v>105.38</v>
      </c>
      <c r="D22" s="97">
        <v>38127</v>
      </c>
      <c r="E22" s="98">
        <f t="shared" si="0"/>
        <v>789.245</v>
      </c>
      <c r="F22" s="96">
        <v>49.28</v>
      </c>
      <c r="G22" s="99">
        <v>38127</v>
      </c>
      <c r="H22" s="100">
        <f t="shared" si="1"/>
        <v>787.35500000000002</v>
      </c>
      <c r="I22" s="96">
        <v>0.15</v>
      </c>
      <c r="J22" s="99">
        <v>38096</v>
      </c>
      <c r="K22" s="98">
        <f t="shared" si="3"/>
        <v>787.35500000000002</v>
      </c>
      <c r="L22" s="96">
        <v>0.15</v>
      </c>
      <c r="M22" s="99">
        <v>38096</v>
      </c>
      <c r="N22" s="100">
        <v>179.90199999999999</v>
      </c>
      <c r="O22" s="104">
        <f t="shared" si="4"/>
        <v>5.7046384494</v>
      </c>
      <c r="P22" s="44"/>
      <c r="Q22" s="74">
        <v>2.97</v>
      </c>
      <c r="R22" s="74">
        <v>1.8899999999999864</v>
      </c>
      <c r="S22" s="14"/>
      <c r="T22" s="14"/>
      <c r="U22" s="14"/>
      <c r="W22" s="14"/>
      <c r="AP22" s="13"/>
      <c r="AQ22" s="7"/>
    </row>
    <row r="23" spans="1:43" ht="18" customHeight="1" x14ac:dyDescent="0.45">
      <c r="A23" s="94">
        <v>2548</v>
      </c>
      <c r="B23" s="95">
        <f t="shared" si="2"/>
        <v>791.45500000000004</v>
      </c>
      <c r="C23" s="96">
        <v>172.5</v>
      </c>
      <c r="D23" s="97">
        <v>38610</v>
      </c>
      <c r="E23" s="98">
        <f t="shared" si="0"/>
        <v>790.01499999999999</v>
      </c>
      <c r="F23" s="96">
        <v>88.85</v>
      </c>
      <c r="G23" s="97">
        <v>38610</v>
      </c>
      <c r="H23" s="98">
        <f t="shared" si="1"/>
        <v>787.35500000000002</v>
      </c>
      <c r="I23" s="96">
        <v>1.05</v>
      </c>
      <c r="J23" s="97">
        <v>38442</v>
      </c>
      <c r="K23" s="98">
        <f t="shared" si="3"/>
        <v>787.35500000000002</v>
      </c>
      <c r="L23" s="96">
        <v>1.1000000000000001</v>
      </c>
      <c r="M23" s="99">
        <v>38442</v>
      </c>
      <c r="N23" s="100">
        <v>216.28800000000001</v>
      </c>
      <c r="O23" s="104">
        <f t="shared" si="4"/>
        <v>6.8584275936000001</v>
      </c>
      <c r="P23" s="44"/>
      <c r="Q23" s="74">
        <v>4.0999999999999996</v>
      </c>
      <c r="R23" s="74">
        <v>2.6599999999999682</v>
      </c>
      <c r="S23" s="14"/>
      <c r="T23" s="14"/>
      <c r="U23" s="14"/>
      <c r="W23" s="14"/>
      <c r="AP23" s="13"/>
      <c r="AQ23" s="19"/>
    </row>
    <row r="24" spans="1:43" ht="18" customHeight="1" x14ac:dyDescent="0.45">
      <c r="A24" s="94">
        <v>2549</v>
      </c>
      <c r="B24" s="95">
        <f t="shared" si="2"/>
        <v>791.55500000000006</v>
      </c>
      <c r="C24" s="96">
        <v>205.42</v>
      </c>
      <c r="D24" s="97">
        <v>38994</v>
      </c>
      <c r="E24" s="98">
        <f t="shared" si="0"/>
        <v>790.65499999999997</v>
      </c>
      <c r="F24" s="96">
        <v>133.80000000000001</v>
      </c>
      <c r="G24" s="99">
        <v>38994</v>
      </c>
      <c r="H24" s="100">
        <f t="shared" si="1"/>
        <v>787.35500000000002</v>
      </c>
      <c r="I24" s="96">
        <v>1.2</v>
      </c>
      <c r="J24" s="99">
        <v>38829</v>
      </c>
      <c r="K24" s="98">
        <f t="shared" si="3"/>
        <v>787.35500000000002</v>
      </c>
      <c r="L24" s="96">
        <v>1.2</v>
      </c>
      <c r="M24" s="99">
        <v>38829</v>
      </c>
      <c r="N24" s="100">
        <v>232.88300000000001</v>
      </c>
      <c r="O24" s="104">
        <f t="shared" si="4"/>
        <v>7.3846500651000007</v>
      </c>
      <c r="P24" s="44"/>
      <c r="Q24" s="74">
        <v>4.2</v>
      </c>
      <c r="R24" s="74">
        <v>3.2999999999999545</v>
      </c>
      <c r="S24" s="14"/>
      <c r="T24" s="14"/>
      <c r="U24" s="14"/>
      <c r="W24" s="14"/>
    </row>
    <row r="25" spans="1:43" ht="18" customHeight="1" x14ac:dyDescent="0.45">
      <c r="A25" s="94">
        <v>2550</v>
      </c>
      <c r="B25" s="105">
        <v>792.495</v>
      </c>
      <c r="C25" s="106">
        <v>290.89999999999998</v>
      </c>
      <c r="D25" s="107">
        <v>38980</v>
      </c>
      <c r="E25" s="108">
        <v>790.91</v>
      </c>
      <c r="F25" s="106">
        <v>152.80000000000001</v>
      </c>
      <c r="G25" s="109">
        <v>39003</v>
      </c>
      <c r="H25" s="105">
        <v>787.65499999999997</v>
      </c>
      <c r="I25" s="106">
        <v>0.48</v>
      </c>
      <c r="J25" s="109">
        <v>39197</v>
      </c>
      <c r="K25" s="108">
        <v>787.66</v>
      </c>
      <c r="L25" s="106">
        <v>0.48</v>
      </c>
      <c r="M25" s="109">
        <v>38833</v>
      </c>
      <c r="N25" s="105">
        <v>321.13</v>
      </c>
      <c r="O25" s="110">
        <f t="shared" si="4"/>
        <v>10.182935961</v>
      </c>
      <c r="P25" s="44"/>
      <c r="Q25" s="74">
        <v>5.1399999999999864</v>
      </c>
      <c r="R25" s="74">
        <v>3.55499999999995</v>
      </c>
      <c r="T25" s="14"/>
      <c r="U25" s="14"/>
      <c r="W25" s="14"/>
    </row>
    <row r="26" spans="1:43" ht="18" customHeight="1" x14ac:dyDescent="0.45">
      <c r="A26" s="94">
        <v>2551</v>
      </c>
      <c r="B26" s="105">
        <v>789.86</v>
      </c>
      <c r="C26" s="106">
        <v>79.75</v>
      </c>
      <c r="D26" s="107">
        <v>38938</v>
      </c>
      <c r="E26" s="108">
        <v>789.46</v>
      </c>
      <c r="F26" s="106">
        <v>57.3</v>
      </c>
      <c r="G26" s="109">
        <v>38966</v>
      </c>
      <c r="H26" s="105">
        <v>787.82</v>
      </c>
      <c r="I26" s="106">
        <v>1.6</v>
      </c>
      <c r="J26" s="109">
        <v>39187</v>
      </c>
      <c r="K26" s="108">
        <v>787.82</v>
      </c>
      <c r="L26" s="106">
        <v>1.6</v>
      </c>
      <c r="M26" s="109">
        <v>38822</v>
      </c>
      <c r="N26" s="105">
        <v>257.07</v>
      </c>
      <c r="O26" s="110">
        <f t="shared" si="4"/>
        <v>8.151612579</v>
      </c>
      <c r="P26" s="44"/>
      <c r="Q26" s="74">
        <v>2.5049999999999955</v>
      </c>
      <c r="R26" s="74">
        <v>2.1050000000000182</v>
      </c>
      <c r="T26" s="14"/>
      <c r="U26" s="14"/>
      <c r="W26" s="14"/>
    </row>
    <row r="27" spans="1:43" ht="18" customHeight="1" x14ac:dyDescent="0.45">
      <c r="A27" s="94">
        <v>2552</v>
      </c>
      <c r="B27" s="100">
        <v>794.43499999999995</v>
      </c>
      <c r="C27" s="96">
        <v>459.67</v>
      </c>
      <c r="D27" s="107">
        <v>38876</v>
      </c>
      <c r="E27" s="98">
        <v>792.35</v>
      </c>
      <c r="F27" s="96">
        <v>258.8</v>
      </c>
      <c r="G27" s="109">
        <v>38876</v>
      </c>
      <c r="H27" s="100">
        <v>787.755</v>
      </c>
      <c r="I27" s="96">
        <v>0.48</v>
      </c>
      <c r="J27" s="109">
        <v>40291</v>
      </c>
      <c r="K27" s="98">
        <v>787.76</v>
      </c>
      <c r="L27" s="96">
        <v>0.48</v>
      </c>
      <c r="M27" s="109">
        <v>38830</v>
      </c>
      <c r="N27" s="100">
        <v>353.19</v>
      </c>
      <c r="O27" s="101">
        <f t="shared" si="4"/>
        <v>11.199548943</v>
      </c>
      <c r="P27" s="44"/>
      <c r="Q27" s="16">
        <v>7.0799999999999272</v>
      </c>
      <c r="R27" s="74">
        <v>4.9950000000000045</v>
      </c>
      <c r="T27" s="14"/>
      <c r="U27" s="14"/>
      <c r="W27" s="14"/>
    </row>
    <row r="28" spans="1:43" ht="18" customHeight="1" x14ac:dyDescent="0.45">
      <c r="A28" s="94">
        <v>2553</v>
      </c>
      <c r="B28" s="100">
        <v>791.79499999999996</v>
      </c>
      <c r="C28" s="106" t="s">
        <v>21</v>
      </c>
      <c r="D28" s="107">
        <v>40471</v>
      </c>
      <c r="E28" s="98">
        <v>790.50800000000004</v>
      </c>
      <c r="F28" s="106" t="s">
        <v>21</v>
      </c>
      <c r="G28" s="109">
        <v>40471</v>
      </c>
      <c r="H28" s="105">
        <v>787.85500000000002</v>
      </c>
      <c r="I28" s="106" t="s">
        <v>21</v>
      </c>
      <c r="J28" s="109">
        <v>40306</v>
      </c>
      <c r="K28" s="105">
        <v>787.85500000000002</v>
      </c>
      <c r="L28" s="106" t="s">
        <v>21</v>
      </c>
      <c r="M28" s="109">
        <v>40306</v>
      </c>
      <c r="N28" s="105" t="s">
        <v>21</v>
      </c>
      <c r="O28" s="111" t="s">
        <v>21</v>
      </c>
      <c r="P28" s="44"/>
      <c r="Q28" s="74">
        <v>4.4399999999999409</v>
      </c>
      <c r="R28" s="74">
        <v>3.15300000000002</v>
      </c>
      <c r="T28" s="14"/>
      <c r="U28" s="14"/>
      <c r="W28" s="14"/>
    </row>
    <row r="29" spans="1:43" ht="18" customHeight="1" x14ac:dyDescent="0.45">
      <c r="A29" s="94">
        <v>2554</v>
      </c>
      <c r="B29" s="100">
        <v>793.19500000000005</v>
      </c>
      <c r="C29" s="106" t="s">
        <v>21</v>
      </c>
      <c r="D29" s="107">
        <v>40758</v>
      </c>
      <c r="E29" s="98">
        <v>791.04600000000005</v>
      </c>
      <c r="F29" s="106" t="s">
        <v>21</v>
      </c>
      <c r="G29" s="109">
        <v>40758</v>
      </c>
      <c r="H29" s="100">
        <v>787.89499999999998</v>
      </c>
      <c r="I29" s="106" t="s">
        <v>21</v>
      </c>
      <c r="J29" s="109">
        <v>40637</v>
      </c>
      <c r="K29" s="100">
        <v>787.89499999999998</v>
      </c>
      <c r="L29" s="106" t="s">
        <v>21</v>
      </c>
      <c r="M29" s="109">
        <v>40637</v>
      </c>
      <c r="N29" s="105" t="s">
        <v>21</v>
      </c>
      <c r="O29" s="111" t="s">
        <v>21</v>
      </c>
      <c r="P29" s="44"/>
      <c r="Q29" s="74">
        <v>5.8400000000000318</v>
      </c>
      <c r="R29" s="74">
        <v>3.69100000000003</v>
      </c>
      <c r="T29" s="14"/>
      <c r="U29" s="14"/>
      <c r="W29" s="14"/>
    </row>
    <row r="30" spans="1:43" ht="18" customHeight="1" x14ac:dyDescent="0.45">
      <c r="A30" s="94">
        <v>2555</v>
      </c>
      <c r="B30" s="100">
        <v>790.63499999999999</v>
      </c>
      <c r="C30" s="106" t="s">
        <v>21</v>
      </c>
      <c r="D30" s="107">
        <v>41213</v>
      </c>
      <c r="E30" s="98">
        <v>789.50900000000001</v>
      </c>
      <c r="F30" s="106" t="s">
        <v>21</v>
      </c>
      <c r="G30" s="109">
        <v>41213</v>
      </c>
      <c r="H30" s="100">
        <v>787.93499999999995</v>
      </c>
      <c r="I30" s="106" t="s">
        <v>21</v>
      </c>
      <c r="J30" s="109">
        <v>41065</v>
      </c>
      <c r="K30" s="98">
        <v>787.94500000000005</v>
      </c>
      <c r="L30" s="106" t="s">
        <v>21</v>
      </c>
      <c r="M30" s="109">
        <v>41065</v>
      </c>
      <c r="N30" s="105" t="s">
        <v>21</v>
      </c>
      <c r="O30" s="111" t="s">
        <v>21</v>
      </c>
      <c r="P30" s="44"/>
      <c r="Q30" s="44">
        <v>3.2799999999999727</v>
      </c>
      <c r="R30" s="74">
        <f>H30-$P$4</f>
        <v>0.57999999999992724</v>
      </c>
      <c r="T30" s="14"/>
      <c r="U30" s="14"/>
    </row>
    <row r="31" spans="1:43" ht="18" customHeight="1" x14ac:dyDescent="0.45">
      <c r="A31" s="94">
        <v>2556</v>
      </c>
      <c r="B31" s="100">
        <v>789.40499999999997</v>
      </c>
      <c r="C31" s="106" t="s">
        <v>21</v>
      </c>
      <c r="D31" s="107">
        <v>41542</v>
      </c>
      <c r="E31" s="98">
        <v>789.05499999999995</v>
      </c>
      <c r="F31" s="106" t="s">
        <v>21</v>
      </c>
      <c r="G31" s="109">
        <v>41546</v>
      </c>
      <c r="H31" s="100">
        <v>787.96500000000003</v>
      </c>
      <c r="I31" s="106" t="s">
        <v>21</v>
      </c>
      <c r="J31" s="109">
        <v>41364</v>
      </c>
      <c r="K31" s="98">
        <v>787.96500000000003</v>
      </c>
      <c r="L31" s="106" t="s">
        <v>21</v>
      </c>
      <c r="M31" s="109">
        <v>41364</v>
      </c>
      <c r="N31" s="105" t="s">
        <v>21</v>
      </c>
      <c r="O31" s="111" t="s">
        <v>21</v>
      </c>
      <c r="P31" s="44"/>
      <c r="Q31" s="44">
        <v>2.0499999999999545</v>
      </c>
      <c r="R31" s="74">
        <f t="shared" ref="R31:R41" si="5">H31-$P$4</f>
        <v>0.61000000000001364</v>
      </c>
      <c r="T31" s="14"/>
    </row>
    <row r="32" spans="1:43" ht="18" customHeight="1" x14ac:dyDescent="0.45">
      <c r="A32" s="94">
        <v>2557</v>
      </c>
      <c r="B32" s="100">
        <v>790.97500000000002</v>
      </c>
      <c r="C32" s="106" t="s">
        <v>21</v>
      </c>
      <c r="D32" s="107">
        <v>41911</v>
      </c>
      <c r="E32" s="98">
        <v>789.79</v>
      </c>
      <c r="F32" s="106" t="s">
        <v>21</v>
      </c>
      <c r="G32" s="109">
        <v>41911</v>
      </c>
      <c r="H32" s="100">
        <v>787.95500000000004</v>
      </c>
      <c r="I32" s="106" t="s">
        <v>21</v>
      </c>
      <c r="J32" s="109">
        <v>41353</v>
      </c>
      <c r="K32" s="98">
        <v>787.95500000000004</v>
      </c>
      <c r="L32" s="106" t="s">
        <v>21</v>
      </c>
      <c r="M32" s="109">
        <v>41353</v>
      </c>
      <c r="N32" s="105" t="s">
        <v>21</v>
      </c>
      <c r="O32" s="111" t="s">
        <v>21</v>
      </c>
      <c r="P32" s="44"/>
      <c r="Q32" s="74">
        <v>3.6200000000000045</v>
      </c>
      <c r="R32" s="74">
        <f t="shared" si="5"/>
        <v>0.60000000000002274</v>
      </c>
      <c r="T32" s="14"/>
    </row>
    <row r="33" spans="1:20" ht="18" customHeight="1" x14ac:dyDescent="0.45">
      <c r="A33" s="94">
        <v>2558</v>
      </c>
      <c r="B33" s="100">
        <v>789.22500000000002</v>
      </c>
      <c r="C33" s="106" t="s">
        <v>21</v>
      </c>
      <c r="D33" s="107">
        <v>42222</v>
      </c>
      <c r="E33" s="98">
        <v>789.11800000000005</v>
      </c>
      <c r="F33" s="106" t="s">
        <v>21</v>
      </c>
      <c r="G33" s="109">
        <v>42222</v>
      </c>
      <c r="H33" s="100">
        <v>787.85500000000002</v>
      </c>
      <c r="I33" s="106" t="s">
        <v>21</v>
      </c>
      <c r="J33" s="109">
        <v>42141</v>
      </c>
      <c r="K33" s="98">
        <v>787.85500000000002</v>
      </c>
      <c r="L33" s="106" t="s">
        <v>21</v>
      </c>
      <c r="M33" s="109">
        <v>42141</v>
      </c>
      <c r="N33" s="105" t="s">
        <v>21</v>
      </c>
      <c r="O33" s="111" t="s">
        <v>21</v>
      </c>
      <c r="P33" s="44"/>
      <c r="Q33" s="74">
        <v>1.8700000000000045</v>
      </c>
      <c r="R33" s="74">
        <f t="shared" si="5"/>
        <v>0.5</v>
      </c>
      <c r="T33" s="14"/>
    </row>
    <row r="34" spans="1:20" ht="18" customHeight="1" x14ac:dyDescent="0.45">
      <c r="A34" s="94">
        <v>2559</v>
      </c>
      <c r="B34" s="100">
        <v>789.56500000000005</v>
      </c>
      <c r="C34" s="106" t="s">
        <v>21</v>
      </c>
      <c r="D34" s="107">
        <v>42645</v>
      </c>
      <c r="E34" s="98">
        <v>789.15499999999997</v>
      </c>
      <c r="F34" s="106" t="s">
        <v>21</v>
      </c>
      <c r="G34" s="109">
        <v>42627</v>
      </c>
      <c r="H34" s="100">
        <v>787.70500000000004</v>
      </c>
      <c r="I34" s="106" t="s">
        <v>21</v>
      </c>
      <c r="J34" s="109">
        <v>42506</v>
      </c>
      <c r="K34" s="98">
        <v>787.80499999999995</v>
      </c>
      <c r="L34" s="106" t="s">
        <v>21</v>
      </c>
      <c r="M34" s="109">
        <v>42506</v>
      </c>
      <c r="N34" s="105" t="s">
        <v>21</v>
      </c>
      <c r="O34" s="111" t="s">
        <v>21</v>
      </c>
      <c r="P34" s="44"/>
      <c r="Q34" s="74">
        <v>2.2100000000000364</v>
      </c>
      <c r="R34" s="74">
        <f t="shared" si="5"/>
        <v>0.35000000000002274</v>
      </c>
      <c r="T34" s="14"/>
    </row>
    <row r="35" spans="1:20" ht="18" customHeight="1" x14ac:dyDescent="0.45">
      <c r="A35" s="94">
        <v>2560</v>
      </c>
      <c r="B35" s="100">
        <v>791.505</v>
      </c>
      <c r="C35" s="106" t="s">
        <v>21</v>
      </c>
      <c r="D35" s="112">
        <v>43026</v>
      </c>
      <c r="E35" s="98">
        <v>791.12800000000004</v>
      </c>
      <c r="F35" s="106" t="s">
        <v>21</v>
      </c>
      <c r="G35" s="112">
        <v>43026</v>
      </c>
      <c r="H35" s="100">
        <v>787.83500000000004</v>
      </c>
      <c r="I35" s="106" t="s">
        <v>21</v>
      </c>
      <c r="J35" s="113">
        <v>42889</v>
      </c>
      <c r="K35" s="98">
        <v>787.85500000000002</v>
      </c>
      <c r="L35" s="106" t="s">
        <v>21</v>
      </c>
      <c r="M35" s="112">
        <v>42891</v>
      </c>
      <c r="N35" s="105" t="s">
        <v>21</v>
      </c>
      <c r="O35" s="111" t="s">
        <v>21</v>
      </c>
      <c r="P35" s="44"/>
      <c r="Q35" s="44">
        <v>4.1499999999999773</v>
      </c>
      <c r="R35" s="74">
        <f>H35-$P$4</f>
        <v>0.48000000000001819</v>
      </c>
      <c r="T35" s="14"/>
    </row>
    <row r="36" spans="1:20" ht="18" customHeight="1" x14ac:dyDescent="0.45">
      <c r="A36" s="94">
        <v>2561</v>
      </c>
      <c r="B36" s="100">
        <v>790.22</v>
      </c>
      <c r="C36" s="106" t="s">
        <v>21</v>
      </c>
      <c r="D36" s="112">
        <v>43629</v>
      </c>
      <c r="E36" s="98">
        <v>789.88</v>
      </c>
      <c r="F36" s="106" t="s">
        <v>21</v>
      </c>
      <c r="G36" s="112">
        <v>43629</v>
      </c>
      <c r="H36" s="100">
        <v>787.86</v>
      </c>
      <c r="I36" s="106" t="s">
        <v>21</v>
      </c>
      <c r="J36" s="113">
        <v>43597</v>
      </c>
      <c r="K36" s="98">
        <v>787.9</v>
      </c>
      <c r="L36" s="106" t="s">
        <v>21</v>
      </c>
      <c r="M36" s="112">
        <v>43596</v>
      </c>
      <c r="N36" s="105" t="s">
        <v>21</v>
      </c>
      <c r="O36" s="111" t="s">
        <v>21</v>
      </c>
      <c r="P36" s="44"/>
      <c r="Q36" s="44">
        <v>2.8600000000000136</v>
      </c>
      <c r="R36" s="74">
        <f t="shared" si="5"/>
        <v>0.50499999999999545</v>
      </c>
      <c r="T36" s="14"/>
    </row>
    <row r="37" spans="1:20" ht="18" customHeight="1" x14ac:dyDescent="0.45">
      <c r="A37" s="94">
        <v>2562</v>
      </c>
      <c r="B37" s="100">
        <v>791.01</v>
      </c>
      <c r="C37" s="106" t="s">
        <v>21</v>
      </c>
      <c r="D37" s="107">
        <v>44074</v>
      </c>
      <c r="E37" s="98">
        <v>790.51</v>
      </c>
      <c r="F37" s="106" t="s">
        <v>21</v>
      </c>
      <c r="G37" s="109">
        <v>44074</v>
      </c>
      <c r="H37" s="100">
        <v>787.87</v>
      </c>
      <c r="I37" s="106" t="s">
        <v>21</v>
      </c>
      <c r="J37" s="113">
        <v>43911</v>
      </c>
      <c r="K37" s="98">
        <v>787.87</v>
      </c>
      <c r="L37" s="106" t="s">
        <v>21</v>
      </c>
      <c r="M37" s="112">
        <v>43911</v>
      </c>
      <c r="N37" s="105" t="s">
        <v>21</v>
      </c>
      <c r="O37" s="111" t="s">
        <v>21</v>
      </c>
      <c r="P37" s="44"/>
      <c r="Q37" s="44">
        <v>3.6499999999999773</v>
      </c>
      <c r="R37" s="74">
        <f t="shared" si="5"/>
        <v>0.51499999999998636</v>
      </c>
      <c r="T37" s="14"/>
    </row>
    <row r="38" spans="1:20" ht="18" customHeight="1" x14ac:dyDescent="0.45">
      <c r="A38" s="94">
        <v>2563</v>
      </c>
      <c r="B38" s="114">
        <v>789.45500000000004</v>
      </c>
      <c r="C38" s="115" t="s">
        <v>21</v>
      </c>
      <c r="D38" s="116">
        <v>44140</v>
      </c>
      <c r="E38" s="117">
        <v>789.26199999999994</v>
      </c>
      <c r="F38" s="115" t="s">
        <v>21</v>
      </c>
      <c r="G38" s="118">
        <v>44140</v>
      </c>
      <c r="H38" s="114">
        <v>787.83500000000004</v>
      </c>
      <c r="I38" s="106" t="s">
        <v>21</v>
      </c>
      <c r="J38" s="118">
        <v>242273</v>
      </c>
      <c r="K38" s="117">
        <v>787.83500000000004</v>
      </c>
      <c r="L38" s="115" t="s">
        <v>21</v>
      </c>
      <c r="M38" s="118">
        <v>242273</v>
      </c>
      <c r="N38" s="119" t="s">
        <v>21</v>
      </c>
      <c r="O38" s="120" t="s">
        <v>21</v>
      </c>
      <c r="P38" s="44"/>
      <c r="Q38" s="44">
        <v>2.1000000000000227</v>
      </c>
      <c r="R38" s="74">
        <f t="shared" si="5"/>
        <v>0.48000000000001819</v>
      </c>
    </row>
    <row r="39" spans="1:20" ht="18" customHeight="1" x14ac:dyDescent="0.45">
      <c r="A39" s="94">
        <v>2564</v>
      </c>
      <c r="B39" s="114">
        <v>790.93499999999995</v>
      </c>
      <c r="C39" s="115" t="s">
        <v>21</v>
      </c>
      <c r="D39" s="116">
        <v>44466</v>
      </c>
      <c r="E39" s="117">
        <v>790.447</v>
      </c>
      <c r="F39" s="115" t="s">
        <v>21</v>
      </c>
      <c r="G39" s="118">
        <v>44466</v>
      </c>
      <c r="H39" s="114">
        <v>787.85500000000002</v>
      </c>
      <c r="I39" s="106" t="s">
        <v>21</v>
      </c>
      <c r="J39" s="118">
        <v>242966</v>
      </c>
      <c r="K39" s="117">
        <v>787.85799999999995</v>
      </c>
      <c r="L39" s="115" t="s">
        <v>21</v>
      </c>
      <c r="M39" s="118">
        <v>242966</v>
      </c>
      <c r="N39" s="119" t="s">
        <v>21</v>
      </c>
      <c r="O39" s="120" t="s">
        <v>21</v>
      </c>
      <c r="P39" s="44"/>
      <c r="Q39" s="44">
        <v>3.5799999999999272</v>
      </c>
      <c r="R39" s="74">
        <f t="shared" si="5"/>
        <v>0.5</v>
      </c>
    </row>
    <row r="40" spans="1:20" ht="18" customHeight="1" x14ac:dyDescent="0.45">
      <c r="A40" s="94">
        <v>2565</v>
      </c>
      <c r="B40" s="114">
        <v>791.53499999999997</v>
      </c>
      <c r="C40" s="115" t="s">
        <v>21</v>
      </c>
      <c r="D40" s="116">
        <v>44830</v>
      </c>
      <c r="E40" s="117">
        <v>791.19299999999998</v>
      </c>
      <c r="F40" s="115" t="s">
        <v>21</v>
      </c>
      <c r="G40" s="118">
        <v>44830</v>
      </c>
      <c r="H40" s="114">
        <v>787.80499999999995</v>
      </c>
      <c r="I40" s="106" t="s">
        <v>21</v>
      </c>
      <c r="J40" s="118">
        <v>243338</v>
      </c>
      <c r="K40" s="117">
        <v>787.80499999999995</v>
      </c>
      <c r="L40" s="115" t="s">
        <v>21</v>
      </c>
      <c r="M40" s="118">
        <v>243338</v>
      </c>
      <c r="N40" s="119" t="s">
        <v>21</v>
      </c>
      <c r="O40" s="120" t="s">
        <v>21</v>
      </c>
      <c r="P40" s="44"/>
      <c r="Q40" s="44">
        <v>4.17999999999995</v>
      </c>
      <c r="R40" s="74">
        <f t="shared" si="5"/>
        <v>0.44999999999993179</v>
      </c>
    </row>
    <row r="41" spans="1:20" ht="18" customHeight="1" x14ac:dyDescent="0.5">
      <c r="A41" s="94">
        <v>2566</v>
      </c>
      <c r="B41" s="126">
        <v>791.60500000000002</v>
      </c>
      <c r="C41" s="122" t="s">
        <v>21</v>
      </c>
      <c r="D41" s="123">
        <v>45197</v>
      </c>
      <c r="E41" s="125">
        <v>790.36900000000003</v>
      </c>
      <c r="F41" s="122" t="s">
        <v>21</v>
      </c>
      <c r="G41" s="124">
        <v>45197</v>
      </c>
      <c r="H41" s="126">
        <v>787.70500000000004</v>
      </c>
      <c r="I41" s="106" t="s">
        <v>21</v>
      </c>
      <c r="J41" s="124">
        <v>243366</v>
      </c>
      <c r="K41" s="125">
        <v>787.70500000000004</v>
      </c>
      <c r="L41" s="122" t="s">
        <v>21</v>
      </c>
      <c r="M41" s="124">
        <v>243366</v>
      </c>
      <c r="N41" s="121" t="s">
        <v>21</v>
      </c>
      <c r="O41" s="127" t="s">
        <v>21</v>
      </c>
      <c r="Q41" s="128">
        <v>4.25</v>
      </c>
      <c r="R41" s="74">
        <f t="shared" si="5"/>
        <v>0.35000000000002274</v>
      </c>
    </row>
    <row r="42" spans="1:20" ht="18" customHeight="1" x14ac:dyDescent="0.45">
      <c r="A42" s="22"/>
      <c r="B42" s="20"/>
      <c r="C42" s="23"/>
      <c r="D42" s="24"/>
      <c r="E42" s="21"/>
      <c r="F42" s="23"/>
      <c r="G42" s="25"/>
      <c r="H42" s="20"/>
      <c r="I42" s="23"/>
      <c r="J42" s="26"/>
      <c r="K42" s="21"/>
      <c r="L42" s="23"/>
      <c r="M42" s="25"/>
      <c r="N42" s="20"/>
      <c r="O42" s="27"/>
    </row>
    <row r="43" spans="1:20" ht="18" customHeight="1" x14ac:dyDescent="0.45">
      <c r="A43" s="22"/>
      <c r="B43" s="20"/>
      <c r="C43" s="23"/>
      <c r="D43" s="24"/>
      <c r="E43" s="21"/>
      <c r="F43" s="23"/>
      <c r="G43" s="25"/>
      <c r="H43" s="20"/>
      <c r="I43" s="23"/>
      <c r="J43" s="26"/>
      <c r="K43" s="21"/>
      <c r="L43" s="23"/>
      <c r="M43" s="25"/>
      <c r="N43" s="20"/>
      <c r="O43" s="27"/>
    </row>
    <row r="44" spans="1:20" ht="18" customHeight="1" x14ac:dyDescent="0.45">
      <c r="A44" s="28"/>
      <c r="B44" s="29"/>
      <c r="C44" s="32"/>
      <c r="D44" s="30"/>
      <c r="E44" s="31"/>
      <c r="F44" s="32"/>
      <c r="G44" s="132"/>
      <c r="H44" s="29"/>
      <c r="I44" s="32"/>
      <c r="J44" s="133"/>
      <c r="K44" s="31"/>
      <c r="L44" s="32"/>
      <c r="M44" s="132"/>
      <c r="N44" s="29"/>
      <c r="O44" s="33"/>
    </row>
    <row r="45" spans="1:20" ht="18" customHeight="1" x14ac:dyDescent="0.45">
      <c r="E45" s="14"/>
      <c r="G45" s="129"/>
      <c r="J45" s="129"/>
      <c r="M45" s="129"/>
      <c r="N45" s="14"/>
    </row>
    <row r="46" spans="1:20" ht="18" customHeight="1" x14ac:dyDescent="0.45">
      <c r="E46" s="14"/>
      <c r="G46" s="129"/>
      <c r="J46" s="129"/>
      <c r="M46" s="129"/>
      <c r="N46" s="14"/>
    </row>
    <row r="47" spans="1:20" ht="18" customHeight="1" x14ac:dyDescent="0.45">
      <c r="E47" s="14"/>
      <c r="G47" s="129"/>
      <c r="J47" s="129"/>
      <c r="M47" s="129"/>
      <c r="N47" s="14"/>
    </row>
    <row r="48" spans="1:20" ht="18" customHeight="1" x14ac:dyDescent="0.45">
      <c r="M48" s="129"/>
      <c r="N48" s="14"/>
    </row>
    <row r="49" spans="2:14" ht="21.75" customHeight="1" x14ac:dyDescent="0.45">
      <c r="M49" s="129"/>
      <c r="N49" s="14"/>
    </row>
    <row r="50" spans="2:14" ht="26.25" customHeight="1" x14ac:dyDescent="0.45">
      <c r="D50" s="16"/>
      <c r="E50" s="14"/>
      <c r="G50" s="129"/>
      <c r="M50" s="129"/>
      <c r="N50" s="14"/>
    </row>
    <row r="51" spans="2:14" ht="23.1" customHeight="1" x14ac:dyDescent="0.45">
      <c r="C51" s="130"/>
      <c r="D51" s="131"/>
      <c r="E51" s="74"/>
      <c r="F51" s="74"/>
      <c r="G51" s="131"/>
      <c r="H51" s="74"/>
      <c r="I51" s="74"/>
      <c r="N51" s="14"/>
    </row>
    <row r="52" spans="2:14" x14ac:dyDescent="0.45">
      <c r="B52" s="5"/>
      <c r="C52" s="5"/>
      <c r="F52" s="5"/>
      <c r="H52" s="5"/>
      <c r="I52" s="5"/>
      <c r="K52" s="5"/>
      <c r="L52" s="5"/>
    </row>
    <row r="55" spans="2:14" ht="23.25" x14ac:dyDescent="0.45">
      <c r="D55" s="14"/>
      <c r="E55" s="130" t="s">
        <v>23</v>
      </c>
      <c r="F55" s="34"/>
      <c r="G55" s="14"/>
      <c r="I55" s="129"/>
      <c r="J55" s="14"/>
      <c r="L55" s="129"/>
    </row>
    <row r="56" spans="2:14" x14ac:dyDescent="0.45">
      <c r="D56" s="14"/>
      <c r="E56" s="14"/>
      <c r="F56" s="16" t="s">
        <v>22</v>
      </c>
      <c r="G56" s="14"/>
      <c r="I56" s="129"/>
      <c r="J56" s="14"/>
      <c r="L56" s="129"/>
    </row>
  </sheetData>
  <phoneticPr fontId="1" type="noConversion"/>
  <pageMargins left="0.65" right="0.1" top="0.5" bottom="0.5" header="0.5" footer="0.05"/>
  <pageSetup paperSize="9" orientation="portrait" horizontalDpi="360" verticalDpi="360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P.64</vt:lpstr>
      <vt:lpstr>กราฟ-P.64</vt:lpstr>
      <vt:lpstr>ปริมาณน้ำสูงสุด</vt:lpstr>
      <vt:lpstr>ปริมาณน้ำต่ำสุด</vt:lpstr>
      <vt:lpstr>'Data P.64'!Print_Area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2010-11-30T08:59:37Z</cp:lastPrinted>
  <dcterms:created xsi:type="dcterms:W3CDTF">1994-01-31T08:04:27Z</dcterms:created>
  <dcterms:modified xsi:type="dcterms:W3CDTF">2024-06-24T02:20:15Z</dcterms:modified>
</cp:coreProperties>
</file>