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35" windowHeight="4470" activeTab="0"/>
  </bookViews>
  <sheets>
    <sheet name="H05P.5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'H05P.5'!$A$1:$O$97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<sst xmlns="http://schemas.openxmlformats.org/spreadsheetml/2006/main" count="240" uniqueCount="35">
  <si>
    <t>ปริมาณน้ำรายเดือน - ล้านลูกบาศก์เมตร</t>
  </si>
  <si>
    <t>สถานี  : สะพานท่าสิงห์พิทักษ์  อ.เมือง  จ.ลำพูน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</si>
  <si>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</si>
  <si>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</si>
  <si>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</si>
  <si>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</si>
  <si>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</si>
  <si>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</si>
  <si>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</si>
  <si>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</si>
  <si>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</si>
  <si>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</si>
  <si>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</si>
  <si>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</si>
  <si>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</si>
  <si>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</si>
  <si>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</si>
  <si>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</si>
  <si>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</si>
  <si>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</si>
  <si>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</si>
  <si>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</si>
  <si>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สถานี</t>
  </si>
  <si>
    <t>: สะพานท่าสิงห์พิทักษ์   อ.เมือง   จ.ลำพูน</t>
  </si>
  <si>
    <t>แม่น้ำ</t>
  </si>
  <si>
    <t>สูงสุด</t>
  </si>
  <si>
    <t>ต่ำสุด</t>
  </si>
  <si>
    <t>-</t>
  </si>
  <si>
    <r>
      <t>หมายเหตุ</t>
    </r>
    <r>
      <rPr>
        <sz val="14"/>
        <rFont val="TH SarabunPSK"/>
        <family val="2"/>
      </rPr>
      <t xml:space="preserve"> </t>
    </r>
  </si>
  <si>
    <t>1. ปีน้ำเริ่มตั้งแต่ 1. เม.ย. ถึง 31 มี.ค.ของปีต่อไป</t>
  </si>
  <si>
    <t>2. ปีน้ำ 2504 - 2509 ใช้จุดสำรวจปริมาณน้ำปีน้ำ 2497 -2503</t>
  </si>
  <si>
    <t>3. ปิดสถานี ปี พ.ศ 2535 - 2547</t>
  </si>
  <si>
    <t>แม่น้ำ  : น้ำแม่กวง P.5</t>
  </si>
  <si>
    <t>พื้นที่รับน้ำ    1,569    ตร.กม.</t>
  </si>
  <si>
    <t>: น้ำแม่กวง P.5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</si>
</sst>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0.00_)"/>
    <numFmt numFmtId="201" formatCode="0.00000"/>
    <numFmt numFmtId="202" formatCode="0.0000"/>
    <numFmt numFmtId="203" formatCode="0.000"/>
    <numFmt numFmtId="204" formatCode="\t#,##0.00_);\(\t#,##0.00\)"/>
    <numFmt numFmtId="205" formatCode="\t#,##0.00_);[Red]\(\t#,##0.00\)"/>
    <numFmt numFmtId="206" formatCode="&quot;฿&quot;\t#,##0.00_);\(&quot;฿&quot;\t#,##0.00\)"/>
    <numFmt numFmtId="207" formatCode="&quot;฿&quot;\t#,##0.00_);[Red]\(&quot;฿&quot;\t#,##0.00\)"/>
    <numFmt numFmtId="208" formatCode="\t#\ \t0/\t0"/>
    <numFmt numFmtId="209" formatCode="\t#\ \t00/\t00"/>
    <numFmt numFmtId="210" formatCode="d\ ดดดด\ bbbb"/>
    <numFmt numFmtId="211" formatCode="ว\ ดดดด\ ปปปป"/>
    <numFmt numFmtId="212" formatCode="ช:น:ss"/>
    <numFmt numFmtId="213" formatCode="วว/ดด/ปป\ ช:น"/>
    <numFmt numFmtId="214" formatCode="0.0_)"/>
    <numFmt numFmtId="215" formatCode="0_)"/>
    <numFmt numFmtId="216" formatCode="0.0"/>
    <numFmt numFmtId="217" formatCode="[$-41E]d\ mmmm\ yyyy"/>
    <numFmt numFmtId="218" formatCode="\ bbbb"/>
    <numFmt numFmtId="219" formatCode="mmm\-yyyy"/>
    <numFmt numFmtId="220" formatCode="d\ ดดดด\ \ bbbb"/>
    <numFmt numFmtId="221" formatCode="\ \ bbbb"/>
    <numFmt numFmtId="222" formatCode="[$-107041E]d\ mmmm\ yyyy;@"/>
    <numFmt numFmtId="223" formatCode="yyyy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6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5" fillId="0" borderId="14" xfId="0" applyNumberFormat="1" applyFont="1" applyBorder="1" applyAlignment="1" applyProtection="1">
      <alignment horizontal="center"/>
      <protection/>
    </xf>
    <xf numFmtId="221" fontId="5" fillId="0" borderId="14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200" fontId="5" fillId="0" borderId="0" xfId="0" applyNumberFormat="1" applyFont="1" applyBorder="1" applyAlignment="1" applyProtection="1">
      <alignment horizontal="left"/>
      <protection/>
    </xf>
    <xf numFmtId="200" fontId="10" fillId="0" borderId="15" xfId="0" applyNumberFormat="1" applyFont="1" applyBorder="1" applyAlignment="1" applyProtection="1">
      <alignment horizontal="left"/>
      <protection/>
    </xf>
    <xf numFmtId="2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18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Alignment="1">
      <alignment horizontal="centerContinuous"/>
    </xf>
    <xf numFmtId="4" fontId="5" fillId="0" borderId="0" xfId="0" applyNumberFormat="1" applyFont="1" applyBorder="1" applyAlignment="1">
      <alignment horizontal="centerContinuous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221" fontId="5" fillId="0" borderId="13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P.5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น้ำแม่กวง อ.เมือง จ.ลำพูน</a:t>
            </a:r>
          </a:p>
        </c:rich>
      </c:tx>
      <c:layout>
        <c:manualLayout>
          <c:xMode val="factor"/>
          <c:yMode val="factor"/>
          <c:x val="0.007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525"/>
          <c:w val="0.93275"/>
          <c:h val="0.8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กราฟปริมาณน้ำรายปี!$A$3:$A$75</c:f>
              <c:numCache/>
            </c:numRef>
          </c:cat>
          <c:val>
            <c:numRef>
              <c:f>กราฟปริมาณน้ำรายปี!$B$3:$B$75</c:f>
              <c:numCache/>
            </c:numRef>
          </c:val>
        </c:ser>
        <c:axId val="61784423"/>
        <c:axId val="19188896"/>
      </c:barChart>
      <c:lineChart>
        <c:grouping val="standard"/>
        <c:varyColors val="0"/>
        <c:ser>
          <c:idx val="0"/>
          <c:order val="1"/>
          <c:tx>
            <c:v>ปริมาณน้ำเฉลี่ย 620.85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กราฟปริมาณน้ำรายปี!$A$3:$A$75</c:f>
              <c:numCache/>
            </c:numRef>
          </c:cat>
          <c:val>
            <c:numRef>
              <c:f>กราฟปริมาณน้ำรายปี!$C$3:$C$75</c:f>
              <c:numCache/>
            </c:numRef>
          </c:val>
          <c:smooth val="0"/>
        </c:ser>
        <c:axId val="61784423"/>
        <c:axId val="19188896"/>
      </c:lineChart>
      <c:catAx>
        <c:axId val="61784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9188896"/>
        <c:crosses val="autoZero"/>
        <c:auto val="1"/>
        <c:lblOffset val="100"/>
        <c:tickLblSkip val="6"/>
        <c:noMultiLvlLbl val="0"/>
      </c:catAx>
      <c:valAx>
        <c:axId val="1918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1784423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95"/>
          <c:y val="0.1655"/>
          <c:w val="0.31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85725</xdr:rowOff>
    </xdr:from>
    <xdr:to>
      <xdr:col>21</xdr:col>
      <xdr:colOff>419100</xdr:colOff>
      <xdr:row>23</xdr:row>
      <xdr:rowOff>57150</xdr:rowOff>
    </xdr:to>
    <xdr:graphicFrame>
      <xdr:nvGraphicFramePr>
        <xdr:cNvPr id="1" name="Chart 7"/>
        <xdr:cNvGraphicFramePr/>
      </xdr:nvGraphicFramePr>
      <xdr:xfrm>
        <a:off x="2571750" y="323850"/>
        <a:ext cx="94297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A79">
      <selection activeCell="U84" sqref="U84"/>
    </sheetView>
  </sheetViews>
  <sheetFormatPr defaultColWidth="9.33203125" defaultRowHeight="21"/>
  <cols>
    <col min="1" max="1" width="6.16015625" style="3" customWidth="1"/>
    <col min="2" max="2" width="6.83203125" style="4" customWidth="1"/>
    <col min="3" max="4" width="7.16015625" style="4" customWidth="1"/>
    <col min="5" max="5" width="7.33203125" style="4" customWidth="1"/>
    <col min="6" max="6" width="7.83203125" style="4" customWidth="1"/>
    <col min="7" max="8" width="7.5" style="4" customWidth="1"/>
    <col min="9" max="9" width="7.66015625" style="4" customWidth="1"/>
    <col min="10" max="13" width="6.83203125" style="4" customWidth="1"/>
    <col min="14" max="14" width="10.33203125" style="4" customWidth="1"/>
    <col min="15" max="15" width="9.83203125" style="4" customWidth="1"/>
    <col min="16" max="16384" width="9.33203125" style="3" customWidth="1"/>
  </cols>
  <sheetData>
    <row r="1" spans="1:15" ht="32.25" customHeight="1">
      <c r="A1" s="25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6" t="s">
        <v>1</v>
      </c>
      <c r="B2" s="5"/>
      <c r="C2" s="5"/>
      <c r="D2" s="5"/>
      <c r="E2" s="5"/>
      <c r="F2" s="5"/>
      <c r="G2" s="5"/>
      <c r="H2" s="5"/>
      <c r="I2" s="5"/>
      <c r="J2" s="3"/>
      <c r="K2" s="6" t="s">
        <v>33</v>
      </c>
      <c r="L2" s="5"/>
      <c r="M2" s="6"/>
      <c r="N2" s="6"/>
      <c r="O2" s="6"/>
    </row>
    <row r="3" spans="1:15" ht="26.25" customHeight="1">
      <c r="A3" s="26" t="s">
        <v>32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</row>
    <row r="4" spans="1:15" ht="19.5" customHeight="1">
      <c r="A4" s="7"/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  <c r="M4" s="35"/>
      <c r="N4" s="8" t="s">
        <v>2</v>
      </c>
      <c r="O4" s="8" t="s">
        <v>3</v>
      </c>
    </row>
    <row r="5" spans="1:15" ht="19.5" customHeight="1">
      <c r="A5" s="9" t="s">
        <v>4</v>
      </c>
      <c r="B5" s="22" t="s">
        <v>5</v>
      </c>
      <c r="C5" s="38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8" t="s">
        <v>11</v>
      </c>
      <c r="I5" s="38" t="s">
        <v>12</v>
      </c>
      <c r="J5" s="38" t="s">
        <v>13</v>
      </c>
      <c r="K5" s="38" t="s">
        <v>14</v>
      </c>
      <c r="L5" s="38" t="s">
        <v>15</v>
      </c>
      <c r="M5" s="22" t="s">
        <v>16</v>
      </c>
      <c r="N5" s="10" t="s">
        <v>17</v>
      </c>
      <c r="O5" s="10" t="s">
        <v>18</v>
      </c>
    </row>
    <row r="6" spans="1:15" ht="19.5" customHeight="1">
      <c r="A6" s="11" t="s">
        <v>19</v>
      </c>
      <c r="B6" s="36"/>
      <c r="C6" s="39"/>
      <c r="D6" s="39"/>
      <c r="E6" s="39"/>
      <c r="F6" s="39"/>
      <c r="G6" s="39"/>
      <c r="H6" s="39"/>
      <c r="I6" s="39"/>
      <c r="J6" s="39"/>
      <c r="K6" s="39"/>
      <c r="L6" s="39"/>
      <c r="M6" s="36"/>
      <c r="N6" s="12" t="s">
        <v>20</v>
      </c>
      <c r="O6" s="13" t="s">
        <v>21</v>
      </c>
    </row>
    <row r="7" spans="1:15" ht="18" customHeight="1">
      <c r="A7" s="32">
        <v>2494</v>
      </c>
      <c r="B7" s="40">
        <v>10.6</v>
      </c>
      <c r="C7" s="41">
        <v>8.16</v>
      </c>
      <c r="D7" s="41">
        <v>48.6</v>
      </c>
      <c r="E7" s="41">
        <v>96.5</v>
      </c>
      <c r="F7" s="41">
        <v>164</v>
      </c>
      <c r="G7" s="41">
        <v>143</v>
      </c>
      <c r="H7" s="41">
        <v>291</v>
      </c>
      <c r="I7" s="41">
        <v>69.1</v>
      </c>
      <c r="J7" s="41">
        <v>39.1</v>
      </c>
      <c r="K7" s="41">
        <v>17.9</v>
      </c>
      <c r="L7" s="41">
        <v>9.46</v>
      </c>
      <c r="M7" s="42">
        <v>5.07</v>
      </c>
      <c r="N7" s="43">
        <v>902.49</v>
      </c>
      <c r="O7" s="43">
        <v>28.617770167427704</v>
      </c>
    </row>
    <row r="8" spans="1:15" ht="18" customHeight="1">
      <c r="A8" s="33">
        <v>2495</v>
      </c>
      <c r="B8" s="44">
        <v>10.3</v>
      </c>
      <c r="C8" s="45">
        <v>29.2</v>
      </c>
      <c r="D8" s="45">
        <v>32</v>
      </c>
      <c r="E8" s="45">
        <v>30.8</v>
      </c>
      <c r="F8" s="45">
        <v>141</v>
      </c>
      <c r="G8" s="45">
        <v>418</v>
      </c>
      <c r="H8" s="45">
        <v>114</v>
      </c>
      <c r="I8" s="45">
        <v>74.1</v>
      </c>
      <c r="J8" s="45">
        <v>24.5</v>
      </c>
      <c r="K8" s="45">
        <v>23.6</v>
      </c>
      <c r="L8" s="45">
        <v>14</v>
      </c>
      <c r="M8" s="46">
        <v>19.5</v>
      </c>
      <c r="N8" s="43">
        <v>931</v>
      </c>
      <c r="O8" s="43">
        <v>29.52181633688483</v>
      </c>
    </row>
    <row r="9" spans="1:15" ht="18" customHeight="1">
      <c r="A9" s="33">
        <v>2496</v>
      </c>
      <c r="B9" s="44">
        <v>21.9</v>
      </c>
      <c r="C9" s="45">
        <v>22.1</v>
      </c>
      <c r="D9" s="45">
        <v>58.8</v>
      </c>
      <c r="E9" s="45">
        <v>69</v>
      </c>
      <c r="F9" s="45">
        <v>202</v>
      </c>
      <c r="G9" s="45">
        <v>295</v>
      </c>
      <c r="H9" s="45">
        <v>123</v>
      </c>
      <c r="I9" s="45">
        <v>101</v>
      </c>
      <c r="J9" s="45">
        <v>20.8</v>
      </c>
      <c r="K9" s="45">
        <v>4.52</v>
      </c>
      <c r="L9" s="45">
        <v>15.3</v>
      </c>
      <c r="M9" s="46">
        <v>37.2</v>
      </c>
      <c r="N9" s="43">
        <v>970.62</v>
      </c>
      <c r="O9" s="43">
        <v>30.778158295281578</v>
      </c>
    </row>
    <row r="10" spans="1:15" ht="18" customHeight="1">
      <c r="A10" s="33">
        <v>2497</v>
      </c>
      <c r="B10" s="44">
        <v>32.26</v>
      </c>
      <c r="C10" s="45">
        <v>40.36</v>
      </c>
      <c r="D10" s="45">
        <v>52.02</v>
      </c>
      <c r="E10" s="45">
        <v>5.74</v>
      </c>
      <c r="F10" s="45">
        <v>131.71</v>
      </c>
      <c r="G10" s="45">
        <v>197.34</v>
      </c>
      <c r="H10" s="45">
        <v>224.47</v>
      </c>
      <c r="I10" s="45">
        <v>35.34</v>
      </c>
      <c r="J10" s="45">
        <v>24.38</v>
      </c>
      <c r="K10" s="45">
        <v>4.92</v>
      </c>
      <c r="L10" s="45">
        <v>2.34</v>
      </c>
      <c r="M10" s="46">
        <v>6.49</v>
      </c>
      <c r="N10" s="43">
        <v>757.37</v>
      </c>
      <c r="O10" s="43">
        <v>24.016045154743786</v>
      </c>
    </row>
    <row r="11" spans="1:15" ht="18" customHeight="1">
      <c r="A11" s="33">
        <v>2498</v>
      </c>
      <c r="B11" s="44">
        <v>13.64</v>
      </c>
      <c r="C11" s="45">
        <v>12.89</v>
      </c>
      <c r="D11" s="45">
        <v>42.13</v>
      </c>
      <c r="E11" s="45">
        <v>31.92</v>
      </c>
      <c r="F11" s="45">
        <v>182.48</v>
      </c>
      <c r="G11" s="45">
        <v>188.78</v>
      </c>
      <c r="H11" s="45">
        <v>77.07</v>
      </c>
      <c r="I11" s="45">
        <v>60.2</v>
      </c>
      <c r="J11" s="45">
        <v>19.41</v>
      </c>
      <c r="K11" s="45">
        <v>10.91</v>
      </c>
      <c r="L11" s="45">
        <v>12.7</v>
      </c>
      <c r="M11" s="46">
        <v>11.19</v>
      </c>
      <c r="N11" s="43">
        <v>663.32</v>
      </c>
      <c r="O11" s="43">
        <v>21.03373921867073</v>
      </c>
    </row>
    <row r="12" spans="1:15" ht="18" customHeight="1">
      <c r="A12" s="33">
        <v>2499</v>
      </c>
      <c r="B12" s="44">
        <v>5.09</v>
      </c>
      <c r="C12" s="45">
        <v>76.73</v>
      </c>
      <c r="D12" s="45">
        <v>18.7</v>
      </c>
      <c r="E12" s="45">
        <v>99.79</v>
      </c>
      <c r="F12" s="45">
        <v>262.57</v>
      </c>
      <c r="G12" s="45">
        <v>407.38</v>
      </c>
      <c r="H12" s="45">
        <v>140.05</v>
      </c>
      <c r="I12" s="45">
        <v>69.9</v>
      </c>
      <c r="J12" s="45">
        <v>27.46</v>
      </c>
      <c r="K12" s="45">
        <v>16.64</v>
      </c>
      <c r="L12" s="45">
        <v>6.53</v>
      </c>
      <c r="M12" s="46">
        <v>4.1</v>
      </c>
      <c r="N12" s="43">
        <v>1134.94</v>
      </c>
      <c r="O12" s="43">
        <v>35.98871131405378</v>
      </c>
    </row>
    <row r="13" spans="1:15" ht="18" customHeight="1">
      <c r="A13" s="33">
        <v>2500</v>
      </c>
      <c r="B13" s="44">
        <v>2.58</v>
      </c>
      <c r="C13" s="45">
        <v>0.41</v>
      </c>
      <c r="D13" s="45">
        <v>24.86</v>
      </c>
      <c r="E13" s="45">
        <v>17.27</v>
      </c>
      <c r="F13" s="45">
        <v>99.1</v>
      </c>
      <c r="G13" s="45">
        <v>245.29</v>
      </c>
      <c r="H13" s="45">
        <v>112.75</v>
      </c>
      <c r="I13" s="45">
        <v>39.41</v>
      </c>
      <c r="J13" s="45">
        <v>13.21</v>
      </c>
      <c r="K13" s="45">
        <v>7.84</v>
      </c>
      <c r="L13" s="45">
        <v>7.87</v>
      </c>
      <c r="M13" s="46">
        <v>0.27</v>
      </c>
      <c r="N13" s="43">
        <v>570.86</v>
      </c>
      <c r="O13" s="43">
        <v>18.10185185185185</v>
      </c>
    </row>
    <row r="14" spans="1:15" ht="18" customHeight="1">
      <c r="A14" s="33">
        <v>2501</v>
      </c>
      <c r="B14" s="44">
        <v>0.83</v>
      </c>
      <c r="C14" s="45">
        <v>8.71</v>
      </c>
      <c r="D14" s="45">
        <v>3.77</v>
      </c>
      <c r="E14" s="45">
        <v>30.24</v>
      </c>
      <c r="F14" s="45">
        <v>127.96</v>
      </c>
      <c r="G14" s="45">
        <v>162.26</v>
      </c>
      <c r="H14" s="45">
        <v>152.5</v>
      </c>
      <c r="I14" s="45">
        <v>52.62</v>
      </c>
      <c r="J14" s="45">
        <v>17.82</v>
      </c>
      <c r="K14" s="45">
        <v>3.37</v>
      </c>
      <c r="L14" s="45">
        <v>0.3</v>
      </c>
      <c r="M14" s="46">
        <v>0.07</v>
      </c>
      <c r="N14" s="43">
        <v>560.45</v>
      </c>
      <c r="O14" s="43">
        <v>17.771752917300862</v>
      </c>
    </row>
    <row r="15" spans="1:15" ht="18" customHeight="1">
      <c r="A15" s="33">
        <v>2502</v>
      </c>
      <c r="B15" s="44">
        <v>0.44</v>
      </c>
      <c r="C15" s="45">
        <v>5.98</v>
      </c>
      <c r="D15" s="45">
        <v>6.92</v>
      </c>
      <c r="E15" s="45">
        <v>26.68</v>
      </c>
      <c r="F15" s="45">
        <v>189.46</v>
      </c>
      <c r="G15" s="45">
        <v>330.65</v>
      </c>
      <c r="H15" s="45">
        <v>116.52</v>
      </c>
      <c r="I15" s="45">
        <v>26.3</v>
      </c>
      <c r="J15" s="45">
        <v>10.13</v>
      </c>
      <c r="K15" s="45">
        <v>3.47</v>
      </c>
      <c r="L15" s="45">
        <v>3.25</v>
      </c>
      <c r="M15" s="46">
        <v>0.12</v>
      </c>
      <c r="N15" s="43">
        <v>719.92</v>
      </c>
      <c r="O15" s="43">
        <v>22.8285134449518</v>
      </c>
    </row>
    <row r="16" spans="1:15" ht="18" customHeight="1">
      <c r="A16" s="33">
        <v>2503</v>
      </c>
      <c r="B16" s="44">
        <v>0.2</v>
      </c>
      <c r="C16" s="45">
        <v>7.07</v>
      </c>
      <c r="D16" s="45">
        <v>3.35</v>
      </c>
      <c r="E16" s="45">
        <v>28.25</v>
      </c>
      <c r="F16" s="45">
        <v>107.06</v>
      </c>
      <c r="G16" s="45">
        <v>260</v>
      </c>
      <c r="H16" s="45">
        <v>109.9</v>
      </c>
      <c r="I16" s="45">
        <v>56.16</v>
      </c>
      <c r="J16" s="45">
        <v>42.9</v>
      </c>
      <c r="K16" s="45">
        <v>5.94</v>
      </c>
      <c r="L16" s="45">
        <v>3.55</v>
      </c>
      <c r="M16" s="46">
        <v>1.32</v>
      </c>
      <c r="N16" s="43">
        <v>625.7</v>
      </c>
      <c r="O16" s="43">
        <v>19.840816844241502</v>
      </c>
    </row>
    <row r="17" spans="1:15" ht="18" customHeight="1">
      <c r="A17" s="33">
        <v>2504</v>
      </c>
      <c r="B17" s="44">
        <v>0.68</v>
      </c>
      <c r="C17" s="45">
        <v>21.76</v>
      </c>
      <c r="D17" s="45">
        <v>41.46</v>
      </c>
      <c r="E17" s="45">
        <v>26.84</v>
      </c>
      <c r="F17" s="45">
        <v>244.56</v>
      </c>
      <c r="G17" s="45">
        <v>352.77</v>
      </c>
      <c r="H17" s="45">
        <v>214.62</v>
      </c>
      <c r="I17" s="45">
        <v>62.64</v>
      </c>
      <c r="J17" s="45">
        <v>25.11</v>
      </c>
      <c r="K17" s="45">
        <v>8.24</v>
      </c>
      <c r="L17" s="45">
        <v>7.22</v>
      </c>
      <c r="M17" s="46">
        <v>4.74</v>
      </c>
      <c r="N17" s="43">
        <v>1010.64</v>
      </c>
      <c r="O17" s="43">
        <v>32.04718417047184</v>
      </c>
    </row>
    <row r="18" spans="1:15" ht="18" customHeight="1">
      <c r="A18" s="33">
        <v>2505</v>
      </c>
      <c r="B18" s="44">
        <v>0.27</v>
      </c>
      <c r="C18" s="45">
        <v>7.64</v>
      </c>
      <c r="D18" s="45">
        <v>5.41</v>
      </c>
      <c r="E18" s="45">
        <v>41.19</v>
      </c>
      <c r="F18" s="45">
        <v>81.6</v>
      </c>
      <c r="G18" s="45">
        <v>190.69</v>
      </c>
      <c r="H18" s="45">
        <v>326.59</v>
      </c>
      <c r="I18" s="45">
        <v>40.69</v>
      </c>
      <c r="J18" s="45">
        <v>10.06</v>
      </c>
      <c r="K18" s="45">
        <v>0.09</v>
      </c>
      <c r="L18" s="45">
        <v>0</v>
      </c>
      <c r="M18" s="46">
        <v>0</v>
      </c>
      <c r="N18" s="43">
        <v>704.23</v>
      </c>
      <c r="O18" s="43">
        <v>22.330986808726532</v>
      </c>
    </row>
    <row r="19" spans="1:15" ht="18" customHeight="1">
      <c r="A19" s="33">
        <v>2506</v>
      </c>
      <c r="B19" s="44">
        <v>0</v>
      </c>
      <c r="C19" s="45">
        <v>0</v>
      </c>
      <c r="D19" s="45">
        <v>1.72</v>
      </c>
      <c r="E19" s="45">
        <v>15.26</v>
      </c>
      <c r="F19" s="45">
        <v>143.08</v>
      </c>
      <c r="G19" s="45">
        <v>108.26</v>
      </c>
      <c r="H19" s="45">
        <v>154.74</v>
      </c>
      <c r="I19" s="45">
        <v>233.11</v>
      </c>
      <c r="J19" s="45">
        <v>16.2</v>
      </c>
      <c r="K19" s="45">
        <v>2.14</v>
      </c>
      <c r="L19" s="45">
        <v>0.9</v>
      </c>
      <c r="M19" s="46">
        <v>0</v>
      </c>
      <c r="N19" s="43">
        <v>675.41</v>
      </c>
      <c r="O19" s="43">
        <v>21.41711060375444</v>
      </c>
    </row>
    <row r="20" spans="1:15" ht="18" customHeight="1">
      <c r="A20" s="33">
        <v>2507</v>
      </c>
      <c r="B20" s="44">
        <v>0.57</v>
      </c>
      <c r="C20" s="45">
        <v>19.1</v>
      </c>
      <c r="D20" s="45">
        <v>7.74</v>
      </c>
      <c r="E20" s="45">
        <v>65.1</v>
      </c>
      <c r="F20" s="45">
        <v>42.6</v>
      </c>
      <c r="G20" s="45">
        <v>200.53</v>
      </c>
      <c r="H20" s="45">
        <v>200.19</v>
      </c>
      <c r="I20" s="45">
        <v>51.23</v>
      </c>
      <c r="J20" s="45">
        <v>8.94</v>
      </c>
      <c r="K20" s="45">
        <v>0.08</v>
      </c>
      <c r="L20" s="45">
        <v>0.16</v>
      </c>
      <c r="M20" s="46">
        <v>0</v>
      </c>
      <c r="N20" s="43">
        <v>596.24</v>
      </c>
      <c r="O20" s="43">
        <v>18.906646372399795</v>
      </c>
    </row>
    <row r="21" spans="1:15" ht="18" customHeight="1">
      <c r="A21" s="33">
        <v>2508</v>
      </c>
      <c r="B21" s="44">
        <v>0</v>
      </c>
      <c r="C21" s="45">
        <v>0</v>
      </c>
      <c r="D21" s="45">
        <v>3.04</v>
      </c>
      <c r="E21" s="45">
        <v>0.08</v>
      </c>
      <c r="F21" s="45">
        <v>62.14</v>
      </c>
      <c r="G21" s="45">
        <v>120.18</v>
      </c>
      <c r="H21" s="45">
        <v>114.83</v>
      </c>
      <c r="I21" s="45">
        <v>178.5</v>
      </c>
      <c r="J21" s="45">
        <v>9.28</v>
      </c>
      <c r="K21" s="45">
        <v>1.73</v>
      </c>
      <c r="L21" s="45">
        <v>0.1</v>
      </c>
      <c r="M21" s="46">
        <v>0</v>
      </c>
      <c r="N21" s="43">
        <v>489.88</v>
      </c>
      <c r="O21" s="43">
        <v>15.533992897006595</v>
      </c>
    </row>
    <row r="22" spans="1:15" ht="18" customHeight="1">
      <c r="A22" s="33">
        <v>2509</v>
      </c>
      <c r="B22" s="44">
        <v>0</v>
      </c>
      <c r="C22" s="45">
        <v>0.42</v>
      </c>
      <c r="D22" s="45">
        <v>6.04</v>
      </c>
      <c r="E22" s="45">
        <v>0.79</v>
      </c>
      <c r="F22" s="45">
        <v>135.68</v>
      </c>
      <c r="G22" s="45">
        <v>264.13</v>
      </c>
      <c r="H22" s="45">
        <v>61.26</v>
      </c>
      <c r="I22" s="45">
        <v>51.72</v>
      </c>
      <c r="J22" s="45">
        <v>4.23</v>
      </c>
      <c r="K22" s="45">
        <v>0.11</v>
      </c>
      <c r="L22" s="45">
        <v>0.04</v>
      </c>
      <c r="M22" s="46">
        <v>0</v>
      </c>
      <c r="N22" s="43">
        <v>524.42</v>
      </c>
      <c r="O22" s="43">
        <v>16.629249112125823</v>
      </c>
    </row>
    <row r="23" spans="1:15" ht="18" customHeight="1">
      <c r="A23" s="33">
        <v>2510</v>
      </c>
      <c r="B23" s="44">
        <v>0.74</v>
      </c>
      <c r="C23" s="45">
        <v>7.09</v>
      </c>
      <c r="D23" s="45">
        <v>22.07</v>
      </c>
      <c r="E23" s="45">
        <v>30.2</v>
      </c>
      <c r="F23" s="45">
        <v>88.47</v>
      </c>
      <c r="G23" s="45">
        <v>339.03</v>
      </c>
      <c r="H23" s="45">
        <v>153.97</v>
      </c>
      <c r="I23" s="45">
        <v>81.39</v>
      </c>
      <c r="J23" s="45">
        <v>24.19</v>
      </c>
      <c r="K23" s="45">
        <v>13.18</v>
      </c>
      <c r="L23" s="45">
        <v>11.34</v>
      </c>
      <c r="M23" s="46">
        <v>5.64</v>
      </c>
      <c r="N23" s="43">
        <v>777.31</v>
      </c>
      <c r="O23" s="43">
        <v>24.64833840690005</v>
      </c>
    </row>
    <row r="24" spans="1:15" ht="18" customHeight="1">
      <c r="A24" s="33">
        <v>2511</v>
      </c>
      <c r="B24" s="44">
        <v>22.49</v>
      </c>
      <c r="C24" s="45">
        <v>51.53</v>
      </c>
      <c r="D24" s="45">
        <v>35.35</v>
      </c>
      <c r="E24" s="45">
        <v>36.08</v>
      </c>
      <c r="F24" s="45">
        <v>117.6</v>
      </c>
      <c r="G24" s="45">
        <v>105.75</v>
      </c>
      <c r="H24" s="45">
        <v>80.09</v>
      </c>
      <c r="I24" s="45">
        <v>38.12</v>
      </c>
      <c r="J24" s="45">
        <v>12.84</v>
      </c>
      <c r="K24" s="45">
        <v>2.2</v>
      </c>
      <c r="L24" s="45">
        <v>0.56</v>
      </c>
      <c r="M24" s="46">
        <v>1.12</v>
      </c>
      <c r="N24" s="43">
        <v>503.73</v>
      </c>
      <c r="O24" s="43">
        <v>15.973173515981733</v>
      </c>
    </row>
    <row r="25" spans="1:15" ht="18" customHeight="1">
      <c r="A25" s="33">
        <v>2512</v>
      </c>
      <c r="B25" s="44">
        <v>1.02</v>
      </c>
      <c r="C25" s="45">
        <v>7.99</v>
      </c>
      <c r="D25" s="45">
        <v>22.5</v>
      </c>
      <c r="E25" s="45">
        <v>31.8</v>
      </c>
      <c r="F25" s="45">
        <v>291</v>
      </c>
      <c r="G25" s="45">
        <v>127</v>
      </c>
      <c r="H25" s="45">
        <v>84.3</v>
      </c>
      <c r="I25" s="45">
        <v>66.3</v>
      </c>
      <c r="J25" s="45">
        <v>9.68</v>
      </c>
      <c r="K25" s="45">
        <v>3.95</v>
      </c>
      <c r="L25" s="45">
        <v>1.67</v>
      </c>
      <c r="M25" s="46">
        <v>1.33</v>
      </c>
      <c r="N25" s="43">
        <v>648.54</v>
      </c>
      <c r="O25" s="43">
        <v>20.565068493150683</v>
      </c>
    </row>
    <row r="26" spans="1:15" ht="18" customHeight="1">
      <c r="A26" s="33">
        <v>2513</v>
      </c>
      <c r="B26" s="44">
        <v>3.61</v>
      </c>
      <c r="C26" s="45">
        <v>84</v>
      </c>
      <c r="D26" s="45">
        <v>137</v>
      </c>
      <c r="E26" s="45">
        <v>85.3</v>
      </c>
      <c r="F26" s="45">
        <v>535</v>
      </c>
      <c r="G26" s="45">
        <v>382</v>
      </c>
      <c r="H26" s="45">
        <v>133</v>
      </c>
      <c r="I26" s="45">
        <v>78.1</v>
      </c>
      <c r="J26" s="45">
        <v>47.1</v>
      </c>
      <c r="K26" s="45">
        <v>14.1</v>
      </c>
      <c r="L26" s="45">
        <v>7.45</v>
      </c>
      <c r="M26" s="46">
        <v>3.83</v>
      </c>
      <c r="N26" s="43">
        <v>1510.49</v>
      </c>
      <c r="O26" s="43">
        <v>47.89732369355656</v>
      </c>
    </row>
    <row r="27" spans="1:15" ht="18" customHeight="1">
      <c r="A27" s="33">
        <v>2514</v>
      </c>
      <c r="B27" s="44">
        <v>2.73</v>
      </c>
      <c r="C27" s="45">
        <v>35.5</v>
      </c>
      <c r="D27" s="45">
        <v>35.7</v>
      </c>
      <c r="E27" s="45">
        <v>330</v>
      </c>
      <c r="F27" s="45">
        <v>360</v>
      </c>
      <c r="G27" s="45">
        <v>340</v>
      </c>
      <c r="H27" s="45">
        <v>210</v>
      </c>
      <c r="I27" s="45">
        <v>80.3</v>
      </c>
      <c r="J27" s="45">
        <v>20.2</v>
      </c>
      <c r="K27" s="45">
        <v>6.54</v>
      </c>
      <c r="L27" s="45">
        <v>6.82</v>
      </c>
      <c r="M27" s="46">
        <v>3.9</v>
      </c>
      <c r="N27" s="43">
        <v>1431.69</v>
      </c>
      <c r="O27" s="43">
        <v>45.39859208523592</v>
      </c>
    </row>
    <row r="28" spans="1:15" ht="18" customHeight="1">
      <c r="A28" s="33">
        <v>2515</v>
      </c>
      <c r="B28" s="44">
        <v>25.7</v>
      </c>
      <c r="C28" s="45">
        <v>2.21</v>
      </c>
      <c r="D28" s="45">
        <v>12.6</v>
      </c>
      <c r="E28" s="45">
        <v>1.01</v>
      </c>
      <c r="F28" s="45">
        <v>127</v>
      </c>
      <c r="G28" s="45">
        <v>161</v>
      </c>
      <c r="H28" s="45">
        <v>120</v>
      </c>
      <c r="I28" s="45">
        <v>134</v>
      </c>
      <c r="J28" s="45">
        <v>33.9</v>
      </c>
      <c r="K28" s="45">
        <v>14.3</v>
      </c>
      <c r="L28" s="45">
        <v>7.55</v>
      </c>
      <c r="M28" s="46">
        <v>8.5</v>
      </c>
      <c r="N28" s="43">
        <v>647.77</v>
      </c>
      <c r="O28" s="43">
        <v>20.54065195332318</v>
      </c>
    </row>
    <row r="29" spans="1:15" ht="18" customHeight="1">
      <c r="A29" s="33">
        <v>2516</v>
      </c>
      <c r="B29" s="44">
        <v>1.6</v>
      </c>
      <c r="C29" s="45">
        <v>9.18</v>
      </c>
      <c r="D29" s="45">
        <v>23</v>
      </c>
      <c r="E29" s="45">
        <v>57.9</v>
      </c>
      <c r="F29" s="45">
        <v>460</v>
      </c>
      <c r="G29" s="45">
        <v>583</v>
      </c>
      <c r="H29" s="45">
        <v>174</v>
      </c>
      <c r="I29" s="45">
        <v>66.6</v>
      </c>
      <c r="J29" s="45">
        <v>32.5</v>
      </c>
      <c r="K29" s="45">
        <v>17.1</v>
      </c>
      <c r="L29" s="45">
        <v>14.8</v>
      </c>
      <c r="M29" s="46">
        <v>9.28</v>
      </c>
      <c r="N29" s="43">
        <v>1448.96</v>
      </c>
      <c r="O29" s="43">
        <v>45.94622019279553</v>
      </c>
    </row>
    <row r="30" spans="1:15" ht="18" customHeight="1">
      <c r="A30" s="33">
        <v>2517</v>
      </c>
      <c r="B30" s="44">
        <v>9.84</v>
      </c>
      <c r="C30" s="45">
        <v>21.4</v>
      </c>
      <c r="D30" s="45">
        <v>20.5</v>
      </c>
      <c r="E30" s="45">
        <v>25.7</v>
      </c>
      <c r="F30" s="45">
        <v>155</v>
      </c>
      <c r="G30" s="45">
        <v>293</v>
      </c>
      <c r="H30" s="45">
        <v>115</v>
      </c>
      <c r="I30" s="45">
        <v>143</v>
      </c>
      <c r="J30" s="45">
        <v>19</v>
      </c>
      <c r="K30" s="45">
        <v>29.2</v>
      </c>
      <c r="L30" s="45">
        <v>3.83</v>
      </c>
      <c r="M30" s="46">
        <v>0.43</v>
      </c>
      <c r="N30" s="43">
        <v>835.9</v>
      </c>
      <c r="O30" s="43">
        <v>26.50621511922882</v>
      </c>
    </row>
    <row r="31" spans="1:15" ht="18" customHeight="1">
      <c r="A31" s="33">
        <v>2518</v>
      </c>
      <c r="B31" s="44">
        <v>1.2</v>
      </c>
      <c r="C31" s="45">
        <v>5.22</v>
      </c>
      <c r="D31" s="45">
        <v>44.8</v>
      </c>
      <c r="E31" s="45">
        <v>122</v>
      </c>
      <c r="F31" s="45">
        <v>337</v>
      </c>
      <c r="G31" s="45">
        <v>474</v>
      </c>
      <c r="H31" s="45">
        <v>209</v>
      </c>
      <c r="I31" s="45">
        <v>92</v>
      </c>
      <c r="J31" s="45">
        <v>29.2</v>
      </c>
      <c r="K31" s="45">
        <v>8.45</v>
      </c>
      <c r="L31" s="45">
        <v>8.48</v>
      </c>
      <c r="M31" s="46">
        <v>6.35</v>
      </c>
      <c r="N31" s="43">
        <v>1337.7</v>
      </c>
      <c r="O31" s="43">
        <v>42.418188736681884</v>
      </c>
    </row>
    <row r="32" spans="1:15" ht="18" customHeight="1">
      <c r="A32" s="33">
        <v>2519</v>
      </c>
      <c r="B32" s="44">
        <v>2.11</v>
      </c>
      <c r="C32" s="47">
        <v>16.6</v>
      </c>
      <c r="D32" s="45">
        <v>22.4</v>
      </c>
      <c r="E32" s="45">
        <v>2.6</v>
      </c>
      <c r="F32" s="45">
        <v>43.3</v>
      </c>
      <c r="G32" s="45">
        <v>123</v>
      </c>
      <c r="H32" s="45">
        <v>113</v>
      </c>
      <c r="I32" s="45">
        <v>85.6</v>
      </c>
      <c r="J32" s="45">
        <v>13.5</v>
      </c>
      <c r="K32" s="45">
        <v>15.4</v>
      </c>
      <c r="L32" s="45">
        <v>2.9</v>
      </c>
      <c r="M32" s="46">
        <v>2.47</v>
      </c>
      <c r="N32" s="48">
        <v>442.88</v>
      </c>
      <c r="O32" s="48">
        <v>14.04363267376966</v>
      </c>
    </row>
    <row r="33" spans="1:15" ht="18" customHeight="1">
      <c r="A33" s="33">
        <v>2520</v>
      </c>
      <c r="B33" s="44">
        <v>11.6</v>
      </c>
      <c r="C33" s="45">
        <v>13.3</v>
      </c>
      <c r="D33" s="45">
        <v>5.11</v>
      </c>
      <c r="E33" s="45">
        <v>5.18</v>
      </c>
      <c r="F33" s="45">
        <v>88.4</v>
      </c>
      <c r="G33" s="45">
        <v>297</v>
      </c>
      <c r="H33" s="45">
        <v>127</v>
      </c>
      <c r="I33" s="45">
        <v>69.1</v>
      </c>
      <c r="J33" s="45">
        <v>16.2</v>
      </c>
      <c r="K33" s="45">
        <v>11.1</v>
      </c>
      <c r="L33" s="45">
        <v>2.69</v>
      </c>
      <c r="M33" s="46">
        <v>3.43</v>
      </c>
      <c r="N33" s="43">
        <v>650.11</v>
      </c>
      <c r="O33" s="43">
        <v>20.614852866565197</v>
      </c>
    </row>
    <row r="34" spans="1:15" ht="18" customHeight="1">
      <c r="A34" s="33">
        <v>2521</v>
      </c>
      <c r="B34" s="44">
        <v>0.58</v>
      </c>
      <c r="C34" s="45">
        <v>30.26</v>
      </c>
      <c r="D34" s="45">
        <v>5.58</v>
      </c>
      <c r="E34" s="45">
        <v>165.41</v>
      </c>
      <c r="F34" s="45">
        <v>227.81</v>
      </c>
      <c r="G34" s="45">
        <v>246.12</v>
      </c>
      <c r="H34" s="45">
        <v>150.4</v>
      </c>
      <c r="I34" s="45">
        <v>44.64</v>
      </c>
      <c r="J34" s="45">
        <v>15.57</v>
      </c>
      <c r="K34" s="45">
        <v>1.64</v>
      </c>
      <c r="L34" s="45">
        <v>1.29</v>
      </c>
      <c r="M34" s="46">
        <v>0.95</v>
      </c>
      <c r="N34" s="43">
        <v>890.25</v>
      </c>
      <c r="O34" s="43">
        <v>28.22964231354642</v>
      </c>
    </row>
    <row r="35" spans="1:15" ht="18" customHeight="1">
      <c r="A35" s="33">
        <v>2522</v>
      </c>
      <c r="B35" s="44">
        <v>1.34</v>
      </c>
      <c r="C35" s="45">
        <v>24.66</v>
      </c>
      <c r="D35" s="45">
        <v>32.39</v>
      </c>
      <c r="E35" s="45">
        <v>11.37</v>
      </c>
      <c r="F35" s="45">
        <v>65.97</v>
      </c>
      <c r="G35" s="45">
        <v>68.12</v>
      </c>
      <c r="H35" s="45">
        <v>113.35</v>
      </c>
      <c r="I35" s="45">
        <v>20.76</v>
      </c>
      <c r="J35" s="45">
        <v>8.88</v>
      </c>
      <c r="K35" s="45">
        <v>2.62</v>
      </c>
      <c r="L35" s="45">
        <v>1.44</v>
      </c>
      <c r="M35" s="46">
        <v>0.92</v>
      </c>
      <c r="N35" s="43">
        <v>351.82</v>
      </c>
      <c r="O35" s="43">
        <v>11.156139015728058</v>
      </c>
    </row>
    <row r="36" spans="1:15" ht="18" customHeight="1">
      <c r="A36" s="33">
        <v>2523</v>
      </c>
      <c r="B36" s="44">
        <v>0.73</v>
      </c>
      <c r="C36" s="45">
        <v>7.24</v>
      </c>
      <c r="D36" s="45">
        <v>35.15</v>
      </c>
      <c r="E36" s="45">
        <v>94.88</v>
      </c>
      <c r="F36" s="45">
        <v>99.6</v>
      </c>
      <c r="G36" s="45">
        <v>201.78</v>
      </c>
      <c r="H36" s="45">
        <v>74.77</v>
      </c>
      <c r="I36" s="45">
        <v>41.8</v>
      </c>
      <c r="J36" s="45">
        <v>40.9</v>
      </c>
      <c r="K36" s="45">
        <v>5.9</v>
      </c>
      <c r="L36" s="45">
        <v>3.48</v>
      </c>
      <c r="M36" s="46">
        <v>1.59</v>
      </c>
      <c r="N36" s="43">
        <v>607.82</v>
      </c>
      <c r="O36" s="43">
        <v>19.27384576357179</v>
      </c>
    </row>
    <row r="37" spans="1:15" ht="18" customHeight="1">
      <c r="A37" s="33">
        <v>2524</v>
      </c>
      <c r="B37" s="44">
        <v>1.08</v>
      </c>
      <c r="C37" s="45">
        <v>8.17</v>
      </c>
      <c r="D37" s="45">
        <v>22</v>
      </c>
      <c r="E37" s="45">
        <v>124.93</v>
      </c>
      <c r="F37" s="45">
        <v>245.2</v>
      </c>
      <c r="G37" s="45">
        <v>136.57</v>
      </c>
      <c r="H37" s="45">
        <v>60.88</v>
      </c>
      <c r="I37" s="45">
        <v>71.36</v>
      </c>
      <c r="J37" s="45">
        <v>14.6</v>
      </c>
      <c r="K37" s="45">
        <v>11.08</v>
      </c>
      <c r="L37" s="45">
        <v>8.13</v>
      </c>
      <c r="M37" s="46">
        <v>2.61</v>
      </c>
      <c r="N37" s="43">
        <v>706.61</v>
      </c>
      <c r="O37" s="43">
        <v>22.4064561136479</v>
      </c>
    </row>
    <row r="38" spans="1:15" ht="18" customHeight="1">
      <c r="A38" s="33">
        <v>2525</v>
      </c>
      <c r="B38" s="44">
        <v>6.15</v>
      </c>
      <c r="C38" s="45">
        <v>5.9</v>
      </c>
      <c r="D38" s="45">
        <v>14.94</v>
      </c>
      <c r="E38" s="45">
        <v>14.91</v>
      </c>
      <c r="F38" s="45">
        <v>22.25</v>
      </c>
      <c r="G38" s="45">
        <v>187.83</v>
      </c>
      <c r="H38" s="45">
        <v>92.46</v>
      </c>
      <c r="I38" s="45">
        <v>22.03</v>
      </c>
      <c r="J38" s="45">
        <v>5.58</v>
      </c>
      <c r="K38" s="45">
        <v>3.49</v>
      </c>
      <c r="L38" s="45">
        <v>2.12</v>
      </c>
      <c r="M38" s="46">
        <v>0.88</v>
      </c>
      <c r="N38" s="43">
        <v>378.54</v>
      </c>
      <c r="O38" s="43">
        <v>12.003424657534246</v>
      </c>
    </row>
    <row r="39" spans="1:15" ht="18" customHeight="1">
      <c r="A39" s="33">
        <v>2526</v>
      </c>
      <c r="B39" s="44">
        <v>0.44</v>
      </c>
      <c r="C39" s="45">
        <v>0.16</v>
      </c>
      <c r="D39" s="45">
        <v>2.51</v>
      </c>
      <c r="E39" s="45">
        <v>1.34</v>
      </c>
      <c r="F39" s="45">
        <v>41.59</v>
      </c>
      <c r="G39" s="45">
        <v>158.38</v>
      </c>
      <c r="H39" s="45">
        <v>126.26</v>
      </c>
      <c r="I39" s="45">
        <v>99.71</v>
      </c>
      <c r="J39" s="45">
        <v>15.13</v>
      </c>
      <c r="K39" s="45">
        <v>5.22</v>
      </c>
      <c r="L39" s="45">
        <v>4.25</v>
      </c>
      <c r="M39" s="46">
        <v>1.62</v>
      </c>
      <c r="N39" s="43">
        <v>456.61</v>
      </c>
      <c r="O39" s="43">
        <v>14.479008117706748</v>
      </c>
    </row>
    <row r="40" spans="1:15" ht="18" customHeight="1">
      <c r="A40" s="33">
        <v>2527</v>
      </c>
      <c r="B40" s="44">
        <v>1.26</v>
      </c>
      <c r="C40" s="45">
        <v>3.28</v>
      </c>
      <c r="D40" s="45">
        <v>11.92</v>
      </c>
      <c r="E40" s="45">
        <v>7.47</v>
      </c>
      <c r="F40" s="45">
        <v>40.79</v>
      </c>
      <c r="G40" s="45">
        <v>68</v>
      </c>
      <c r="H40" s="45">
        <v>125.25</v>
      </c>
      <c r="I40" s="45">
        <v>24.09</v>
      </c>
      <c r="J40" s="45">
        <v>4.79</v>
      </c>
      <c r="K40" s="45">
        <v>6.07</v>
      </c>
      <c r="L40" s="45">
        <v>4.55</v>
      </c>
      <c r="M40" s="46">
        <v>3.58</v>
      </c>
      <c r="N40" s="43">
        <v>301.05</v>
      </c>
      <c r="O40" s="43">
        <v>9.54623287671233</v>
      </c>
    </row>
    <row r="41" spans="1:15" ht="18" customHeight="1">
      <c r="A41" s="34">
        <v>2528</v>
      </c>
      <c r="B41" s="49">
        <v>6.9</v>
      </c>
      <c r="C41" s="50">
        <v>12.99</v>
      </c>
      <c r="D41" s="50">
        <v>16.25</v>
      </c>
      <c r="E41" s="50">
        <v>35.43</v>
      </c>
      <c r="F41" s="50">
        <v>81.24</v>
      </c>
      <c r="G41" s="50">
        <v>124.95</v>
      </c>
      <c r="H41" s="50">
        <v>87.75</v>
      </c>
      <c r="I41" s="50">
        <v>153.66</v>
      </c>
      <c r="J41" s="50">
        <v>24.19</v>
      </c>
      <c r="K41" s="50">
        <v>8.59</v>
      </c>
      <c r="L41" s="50">
        <v>6.16</v>
      </c>
      <c r="M41" s="51">
        <v>6.11</v>
      </c>
      <c r="N41" s="52">
        <v>564.22</v>
      </c>
      <c r="O41" s="52">
        <v>17.891298833079656</v>
      </c>
    </row>
    <row r="42" spans="1:15" ht="32.25" customHeight="1">
      <c r="A42" s="25" t="s">
        <v>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5" ht="26.25" customHeight="1">
      <c r="A43" s="26" t="s">
        <v>22</v>
      </c>
      <c r="B43" s="55" t="s">
        <v>23</v>
      </c>
      <c r="C43" s="56"/>
      <c r="D43" s="56"/>
      <c r="E43" s="56"/>
      <c r="F43" s="56"/>
      <c r="G43" s="56"/>
      <c r="H43" s="56"/>
      <c r="I43" s="56"/>
      <c r="J43" s="57"/>
      <c r="K43" s="55" t="s">
        <v>33</v>
      </c>
      <c r="L43" s="56"/>
      <c r="M43" s="55"/>
      <c r="N43" s="55"/>
      <c r="O43" s="58"/>
    </row>
    <row r="44" spans="1:15" ht="26.25" customHeight="1">
      <c r="A44" s="26" t="s">
        <v>24</v>
      </c>
      <c r="B44" s="55" t="s">
        <v>34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5"/>
      <c r="N44" s="55"/>
      <c r="O44" s="58"/>
    </row>
    <row r="45" spans="1:15" ht="19.5" customHeight="1">
      <c r="A45" s="7"/>
      <c r="B45" s="59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59"/>
      <c r="N45" s="61" t="s">
        <v>2</v>
      </c>
      <c r="O45" s="61" t="s">
        <v>3</v>
      </c>
    </row>
    <row r="46" spans="1:15" ht="19.5" customHeight="1">
      <c r="A46" s="9" t="s">
        <v>4</v>
      </c>
      <c r="B46" s="62" t="s">
        <v>5</v>
      </c>
      <c r="C46" s="63" t="s">
        <v>6</v>
      </c>
      <c r="D46" s="63" t="s">
        <v>7</v>
      </c>
      <c r="E46" s="63" t="s">
        <v>8</v>
      </c>
      <c r="F46" s="63" t="s">
        <v>9</v>
      </c>
      <c r="G46" s="63" t="s">
        <v>10</v>
      </c>
      <c r="H46" s="63" t="s">
        <v>11</v>
      </c>
      <c r="I46" s="63" t="s">
        <v>12</v>
      </c>
      <c r="J46" s="63" t="s">
        <v>13</v>
      </c>
      <c r="K46" s="63" t="s">
        <v>14</v>
      </c>
      <c r="L46" s="63" t="s">
        <v>15</v>
      </c>
      <c r="M46" s="62" t="s">
        <v>16</v>
      </c>
      <c r="N46" s="64" t="s">
        <v>17</v>
      </c>
      <c r="O46" s="64" t="s">
        <v>18</v>
      </c>
    </row>
    <row r="47" spans="1:15" ht="19.5" customHeight="1">
      <c r="A47" s="11" t="s">
        <v>19</v>
      </c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5"/>
      <c r="N47" s="67" t="s">
        <v>20</v>
      </c>
      <c r="O47" s="68" t="s">
        <v>21</v>
      </c>
    </row>
    <row r="48" spans="1:15" ht="18" customHeight="1">
      <c r="A48" s="33">
        <v>2529</v>
      </c>
      <c r="B48" s="44">
        <v>7.12</v>
      </c>
      <c r="C48" s="45">
        <v>8.26</v>
      </c>
      <c r="D48" s="45">
        <v>14.32</v>
      </c>
      <c r="E48" s="45">
        <v>27.86</v>
      </c>
      <c r="F48" s="45">
        <v>81.94</v>
      </c>
      <c r="G48" s="45">
        <v>120.77</v>
      </c>
      <c r="H48" s="45">
        <v>65.23</v>
      </c>
      <c r="I48" s="45">
        <v>53.37</v>
      </c>
      <c r="J48" s="45">
        <v>12</v>
      </c>
      <c r="K48" s="45">
        <v>9.7</v>
      </c>
      <c r="L48" s="45">
        <v>8.23</v>
      </c>
      <c r="M48" s="46">
        <v>6.85</v>
      </c>
      <c r="N48" s="43">
        <v>415.65</v>
      </c>
      <c r="O48" s="43">
        <v>13.18017503805175</v>
      </c>
    </row>
    <row r="49" spans="1:15" ht="18" customHeight="1">
      <c r="A49" s="33">
        <v>2530</v>
      </c>
      <c r="B49" s="44">
        <v>4.39</v>
      </c>
      <c r="C49" s="45">
        <v>4.79</v>
      </c>
      <c r="D49" s="45">
        <v>8.15</v>
      </c>
      <c r="E49" s="45">
        <v>5.28</v>
      </c>
      <c r="F49" s="45">
        <v>188</v>
      </c>
      <c r="G49" s="45">
        <v>168.56</v>
      </c>
      <c r="H49" s="45">
        <v>51.35</v>
      </c>
      <c r="I49" s="45">
        <v>73.43</v>
      </c>
      <c r="J49" s="45">
        <v>12.29</v>
      </c>
      <c r="K49" s="45">
        <v>7.19</v>
      </c>
      <c r="L49" s="45">
        <v>5.33</v>
      </c>
      <c r="M49" s="46">
        <v>9.32</v>
      </c>
      <c r="N49" s="43">
        <v>538.08</v>
      </c>
      <c r="O49" s="43">
        <v>17.062404870624054</v>
      </c>
    </row>
    <row r="50" spans="1:15" ht="18" customHeight="1">
      <c r="A50" s="33">
        <v>2531</v>
      </c>
      <c r="B50" s="44">
        <v>10.89</v>
      </c>
      <c r="C50" s="45">
        <v>22.63</v>
      </c>
      <c r="D50" s="45">
        <v>94.87</v>
      </c>
      <c r="E50" s="45">
        <v>62.2</v>
      </c>
      <c r="F50" s="45">
        <v>58.64</v>
      </c>
      <c r="G50" s="45">
        <v>78.11</v>
      </c>
      <c r="H50" s="45">
        <v>106.53</v>
      </c>
      <c r="I50" s="45">
        <v>42.45</v>
      </c>
      <c r="J50" s="45">
        <v>11.8</v>
      </c>
      <c r="K50" s="45">
        <v>3.5</v>
      </c>
      <c r="L50" s="45">
        <v>2.26</v>
      </c>
      <c r="M50" s="46">
        <v>2.21</v>
      </c>
      <c r="N50" s="43">
        <v>496.09</v>
      </c>
      <c r="O50" s="43">
        <v>15.730910705225773</v>
      </c>
    </row>
    <row r="51" spans="1:15" ht="18" customHeight="1">
      <c r="A51" s="33">
        <v>2532</v>
      </c>
      <c r="B51" s="44">
        <v>1.63</v>
      </c>
      <c r="C51" s="45">
        <v>13.17</v>
      </c>
      <c r="D51" s="45">
        <v>24.78</v>
      </c>
      <c r="E51" s="45">
        <v>52.15</v>
      </c>
      <c r="F51" s="45">
        <v>76.8</v>
      </c>
      <c r="G51" s="45">
        <v>90.22</v>
      </c>
      <c r="H51" s="45">
        <v>111.08</v>
      </c>
      <c r="I51" s="45">
        <v>44.09</v>
      </c>
      <c r="J51" s="45">
        <v>12.07</v>
      </c>
      <c r="K51" s="45">
        <v>3.44</v>
      </c>
      <c r="L51" s="45">
        <v>2.25</v>
      </c>
      <c r="M51" s="46">
        <v>4.36</v>
      </c>
      <c r="N51" s="43">
        <v>436.04</v>
      </c>
      <c r="O51" s="43">
        <v>13.82673769660071</v>
      </c>
    </row>
    <row r="52" spans="1:15" ht="18" customHeight="1">
      <c r="A52" s="33">
        <v>2533</v>
      </c>
      <c r="B52" s="44">
        <v>4.87</v>
      </c>
      <c r="C52" s="45">
        <v>49.5</v>
      </c>
      <c r="D52" s="45">
        <v>48.95</v>
      </c>
      <c r="E52" s="45">
        <v>12.44</v>
      </c>
      <c r="F52" s="45">
        <v>31.62</v>
      </c>
      <c r="G52" s="45">
        <v>108.12</v>
      </c>
      <c r="H52" s="45">
        <v>63.99</v>
      </c>
      <c r="I52" s="45">
        <v>48.82</v>
      </c>
      <c r="J52" s="45">
        <v>8.42</v>
      </c>
      <c r="K52" s="45">
        <v>4.56</v>
      </c>
      <c r="L52" s="45">
        <v>5.73</v>
      </c>
      <c r="M52" s="46">
        <v>4.25</v>
      </c>
      <c r="N52" s="43">
        <v>391.27</v>
      </c>
      <c r="O52" s="43">
        <v>12.40709030948757</v>
      </c>
    </row>
    <row r="53" spans="1:15" ht="18" customHeight="1">
      <c r="A53" s="33">
        <v>2534</v>
      </c>
      <c r="B53" s="44">
        <v>2.3</v>
      </c>
      <c r="C53" s="45">
        <v>1.17</v>
      </c>
      <c r="D53" s="45">
        <v>1.42</v>
      </c>
      <c r="E53" s="45">
        <v>2.03</v>
      </c>
      <c r="F53" s="45">
        <v>75.2</v>
      </c>
      <c r="G53" s="45">
        <v>94.08</v>
      </c>
      <c r="H53" s="45">
        <v>54.55</v>
      </c>
      <c r="I53" s="45">
        <v>22.81</v>
      </c>
      <c r="J53" s="45">
        <v>2.09</v>
      </c>
      <c r="K53" s="45">
        <v>3.99</v>
      </c>
      <c r="L53" s="45">
        <v>7.4</v>
      </c>
      <c r="M53" s="46">
        <v>7.87</v>
      </c>
      <c r="N53" s="43">
        <v>274.91</v>
      </c>
      <c r="O53" s="43">
        <v>8.717338914256722</v>
      </c>
    </row>
    <row r="54" spans="1:15" ht="18" customHeight="1">
      <c r="A54" s="33">
        <v>2535</v>
      </c>
      <c r="B54" s="44">
        <v>1.72</v>
      </c>
      <c r="C54" s="45">
        <v>0.85</v>
      </c>
      <c r="D54" s="45">
        <v>0.54</v>
      </c>
      <c r="E54" s="45">
        <v>8.17</v>
      </c>
      <c r="F54" s="45">
        <v>39.99</v>
      </c>
      <c r="G54" s="45">
        <v>139.29</v>
      </c>
      <c r="H54" s="45">
        <v>79.96</v>
      </c>
      <c r="I54" s="45">
        <v>14.24</v>
      </c>
      <c r="J54" s="45">
        <v>8.04</v>
      </c>
      <c r="K54" s="45">
        <v>2.79</v>
      </c>
      <c r="L54" s="45">
        <v>4.08</v>
      </c>
      <c r="M54" s="46">
        <v>0.61</v>
      </c>
      <c r="N54" s="43">
        <v>300.28</v>
      </c>
      <c r="O54" s="43">
        <v>9.52181633688483</v>
      </c>
    </row>
    <row r="55" spans="1:16" ht="18" customHeight="1">
      <c r="A55" s="33">
        <v>2536</v>
      </c>
      <c r="B55" s="69" t="s">
        <v>27</v>
      </c>
      <c r="C55" s="70" t="s">
        <v>27</v>
      </c>
      <c r="D55" s="70" t="s">
        <v>27</v>
      </c>
      <c r="E55" s="70" t="s">
        <v>27</v>
      </c>
      <c r="F55" s="70" t="s">
        <v>27</v>
      </c>
      <c r="G55" s="70" t="s">
        <v>27</v>
      </c>
      <c r="H55" s="70" t="s">
        <v>27</v>
      </c>
      <c r="I55" s="70" t="s">
        <v>27</v>
      </c>
      <c r="J55" s="70" t="s">
        <v>27</v>
      </c>
      <c r="K55" s="70" t="s">
        <v>27</v>
      </c>
      <c r="L55" s="70" t="s">
        <v>27</v>
      </c>
      <c r="M55" s="71" t="s">
        <v>27</v>
      </c>
      <c r="N55" s="48" t="s">
        <v>27</v>
      </c>
      <c r="O55" s="48" t="s">
        <v>27</v>
      </c>
      <c r="P55" s="15"/>
    </row>
    <row r="56" spans="1:16" ht="18" customHeight="1">
      <c r="A56" s="33">
        <v>2537</v>
      </c>
      <c r="B56" s="69" t="s">
        <v>27</v>
      </c>
      <c r="C56" s="70" t="s">
        <v>27</v>
      </c>
      <c r="D56" s="70" t="s">
        <v>27</v>
      </c>
      <c r="E56" s="70" t="s">
        <v>27</v>
      </c>
      <c r="F56" s="70" t="s">
        <v>27</v>
      </c>
      <c r="G56" s="70" t="s">
        <v>27</v>
      </c>
      <c r="H56" s="70" t="s">
        <v>27</v>
      </c>
      <c r="I56" s="70" t="s">
        <v>27</v>
      </c>
      <c r="J56" s="70" t="s">
        <v>27</v>
      </c>
      <c r="K56" s="70" t="s">
        <v>27</v>
      </c>
      <c r="L56" s="70" t="s">
        <v>27</v>
      </c>
      <c r="M56" s="71" t="s">
        <v>27</v>
      </c>
      <c r="N56" s="48" t="s">
        <v>27</v>
      </c>
      <c r="O56" s="48" t="s">
        <v>27</v>
      </c>
      <c r="P56" s="15"/>
    </row>
    <row r="57" spans="1:16" ht="18" customHeight="1">
      <c r="A57" s="33">
        <v>2538</v>
      </c>
      <c r="B57" s="69" t="s">
        <v>27</v>
      </c>
      <c r="C57" s="70" t="s">
        <v>27</v>
      </c>
      <c r="D57" s="70" t="s">
        <v>27</v>
      </c>
      <c r="E57" s="70" t="s">
        <v>27</v>
      </c>
      <c r="F57" s="70" t="s">
        <v>27</v>
      </c>
      <c r="G57" s="70" t="s">
        <v>27</v>
      </c>
      <c r="H57" s="70" t="s">
        <v>27</v>
      </c>
      <c r="I57" s="70" t="s">
        <v>27</v>
      </c>
      <c r="J57" s="70" t="s">
        <v>27</v>
      </c>
      <c r="K57" s="70" t="s">
        <v>27</v>
      </c>
      <c r="L57" s="70" t="s">
        <v>27</v>
      </c>
      <c r="M57" s="71" t="s">
        <v>27</v>
      </c>
      <c r="N57" s="48" t="s">
        <v>27</v>
      </c>
      <c r="O57" s="48" t="s">
        <v>27</v>
      </c>
      <c r="P57" s="15"/>
    </row>
    <row r="58" spans="1:16" ht="18" customHeight="1">
      <c r="A58" s="33">
        <v>2539</v>
      </c>
      <c r="B58" s="69" t="s">
        <v>27</v>
      </c>
      <c r="C58" s="70" t="s">
        <v>27</v>
      </c>
      <c r="D58" s="70" t="s">
        <v>27</v>
      </c>
      <c r="E58" s="70" t="s">
        <v>27</v>
      </c>
      <c r="F58" s="70" t="s">
        <v>27</v>
      </c>
      <c r="G58" s="70" t="s">
        <v>27</v>
      </c>
      <c r="H58" s="70" t="s">
        <v>27</v>
      </c>
      <c r="I58" s="70" t="s">
        <v>27</v>
      </c>
      <c r="J58" s="70" t="s">
        <v>27</v>
      </c>
      <c r="K58" s="70" t="s">
        <v>27</v>
      </c>
      <c r="L58" s="70" t="s">
        <v>27</v>
      </c>
      <c r="M58" s="71" t="s">
        <v>27</v>
      </c>
      <c r="N58" s="48" t="s">
        <v>27</v>
      </c>
      <c r="O58" s="48" t="s">
        <v>27</v>
      </c>
      <c r="P58" s="15"/>
    </row>
    <row r="59" spans="1:16" ht="18" customHeight="1">
      <c r="A59" s="33">
        <v>2540</v>
      </c>
      <c r="B59" s="69" t="s">
        <v>27</v>
      </c>
      <c r="C59" s="70" t="s">
        <v>27</v>
      </c>
      <c r="D59" s="70" t="s">
        <v>27</v>
      </c>
      <c r="E59" s="70" t="s">
        <v>27</v>
      </c>
      <c r="F59" s="70" t="s">
        <v>27</v>
      </c>
      <c r="G59" s="70" t="s">
        <v>27</v>
      </c>
      <c r="H59" s="70" t="s">
        <v>27</v>
      </c>
      <c r="I59" s="70" t="s">
        <v>27</v>
      </c>
      <c r="J59" s="70" t="s">
        <v>27</v>
      </c>
      <c r="K59" s="70" t="s">
        <v>27</v>
      </c>
      <c r="L59" s="70" t="s">
        <v>27</v>
      </c>
      <c r="M59" s="71" t="s">
        <v>27</v>
      </c>
      <c r="N59" s="48" t="s">
        <v>27</v>
      </c>
      <c r="O59" s="48" t="s">
        <v>27</v>
      </c>
      <c r="P59" s="15"/>
    </row>
    <row r="60" spans="1:16" ht="18" customHeight="1">
      <c r="A60" s="33">
        <v>2541</v>
      </c>
      <c r="B60" s="69" t="s">
        <v>27</v>
      </c>
      <c r="C60" s="70" t="s">
        <v>27</v>
      </c>
      <c r="D60" s="70" t="s">
        <v>27</v>
      </c>
      <c r="E60" s="70" t="s">
        <v>27</v>
      </c>
      <c r="F60" s="70" t="s">
        <v>27</v>
      </c>
      <c r="G60" s="70" t="s">
        <v>27</v>
      </c>
      <c r="H60" s="70" t="s">
        <v>27</v>
      </c>
      <c r="I60" s="70" t="s">
        <v>27</v>
      </c>
      <c r="J60" s="70" t="s">
        <v>27</v>
      </c>
      <c r="K60" s="70" t="s">
        <v>27</v>
      </c>
      <c r="L60" s="70" t="s">
        <v>27</v>
      </c>
      <c r="M60" s="71" t="s">
        <v>27</v>
      </c>
      <c r="N60" s="48" t="s">
        <v>27</v>
      </c>
      <c r="O60" s="48" t="s">
        <v>27</v>
      </c>
      <c r="P60" s="15"/>
    </row>
    <row r="61" spans="1:16" ht="18" customHeight="1">
      <c r="A61" s="33">
        <v>2542</v>
      </c>
      <c r="B61" s="69" t="s">
        <v>27</v>
      </c>
      <c r="C61" s="70" t="s">
        <v>27</v>
      </c>
      <c r="D61" s="70" t="s">
        <v>27</v>
      </c>
      <c r="E61" s="70" t="s">
        <v>27</v>
      </c>
      <c r="F61" s="70" t="s">
        <v>27</v>
      </c>
      <c r="G61" s="70" t="s">
        <v>27</v>
      </c>
      <c r="H61" s="70" t="s">
        <v>27</v>
      </c>
      <c r="I61" s="70" t="s">
        <v>27</v>
      </c>
      <c r="J61" s="70" t="s">
        <v>27</v>
      </c>
      <c r="K61" s="70" t="s">
        <v>27</v>
      </c>
      <c r="L61" s="70" t="s">
        <v>27</v>
      </c>
      <c r="M61" s="71" t="s">
        <v>27</v>
      </c>
      <c r="N61" s="48" t="s">
        <v>27</v>
      </c>
      <c r="O61" s="48" t="s">
        <v>27</v>
      </c>
      <c r="P61" s="15"/>
    </row>
    <row r="62" spans="1:16" ht="18" customHeight="1">
      <c r="A62" s="33">
        <v>2543</v>
      </c>
      <c r="B62" s="69" t="s">
        <v>27</v>
      </c>
      <c r="C62" s="70" t="s">
        <v>27</v>
      </c>
      <c r="D62" s="70" t="s">
        <v>27</v>
      </c>
      <c r="E62" s="70" t="s">
        <v>27</v>
      </c>
      <c r="F62" s="70" t="s">
        <v>27</v>
      </c>
      <c r="G62" s="70" t="s">
        <v>27</v>
      </c>
      <c r="H62" s="70" t="s">
        <v>27</v>
      </c>
      <c r="I62" s="70" t="s">
        <v>27</v>
      </c>
      <c r="J62" s="70" t="s">
        <v>27</v>
      </c>
      <c r="K62" s="70" t="s">
        <v>27</v>
      </c>
      <c r="L62" s="70" t="s">
        <v>27</v>
      </c>
      <c r="M62" s="71" t="s">
        <v>27</v>
      </c>
      <c r="N62" s="48" t="s">
        <v>27</v>
      </c>
      <c r="O62" s="48" t="s">
        <v>27</v>
      </c>
      <c r="P62" s="15"/>
    </row>
    <row r="63" spans="1:16" ht="18" customHeight="1">
      <c r="A63" s="33">
        <v>2544</v>
      </c>
      <c r="B63" s="69" t="s">
        <v>27</v>
      </c>
      <c r="C63" s="70" t="s">
        <v>27</v>
      </c>
      <c r="D63" s="70" t="s">
        <v>27</v>
      </c>
      <c r="E63" s="70" t="s">
        <v>27</v>
      </c>
      <c r="F63" s="70" t="s">
        <v>27</v>
      </c>
      <c r="G63" s="70" t="s">
        <v>27</v>
      </c>
      <c r="H63" s="70" t="s">
        <v>27</v>
      </c>
      <c r="I63" s="70" t="s">
        <v>27</v>
      </c>
      <c r="J63" s="70" t="s">
        <v>27</v>
      </c>
      <c r="K63" s="70" t="s">
        <v>27</v>
      </c>
      <c r="L63" s="70" t="s">
        <v>27</v>
      </c>
      <c r="M63" s="71" t="s">
        <v>27</v>
      </c>
      <c r="N63" s="48" t="s">
        <v>27</v>
      </c>
      <c r="O63" s="48" t="s">
        <v>27</v>
      </c>
      <c r="P63" s="15"/>
    </row>
    <row r="64" spans="1:16" ht="18" customHeight="1">
      <c r="A64" s="33">
        <v>2545</v>
      </c>
      <c r="B64" s="69" t="s">
        <v>27</v>
      </c>
      <c r="C64" s="70" t="s">
        <v>27</v>
      </c>
      <c r="D64" s="70" t="s">
        <v>27</v>
      </c>
      <c r="E64" s="70" t="s">
        <v>27</v>
      </c>
      <c r="F64" s="70" t="s">
        <v>27</v>
      </c>
      <c r="G64" s="70" t="s">
        <v>27</v>
      </c>
      <c r="H64" s="70" t="s">
        <v>27</v>
      </c>
      <c r="I64" s="70" t="s">
        <v>27</v>
      </c>
      <c r="J64" s="70" t="s">
        <v>27</v>
      </c>
      <c r="K64" s="70" t="s">
        <v>27</v>
      </c>
      <c r="L64" s="70" t="s">
        <v>27</v>
      </c>
      <c r="M64" s="71" t="s">
        <v>27</v>
      </c>
      <c r="N64" s="48" t="s">
        <v>27</v>
      </c>
      <c r="O64" s="48" t="s">
        <v>27</v>
      </c>
      <c r="P64" s="15"/>
    </row>
    <row r="65" spans="1:16" ht="18" customHeight="1">
      <c r="A65" s="33">
        <v>2546</v>
      </c>
      <c r="B65" s="69" t="s">
        <v>27</v>
      </c>
      <c r="C65" s="70" t="s">
        <v>27</v>
      </c>
      <c r="D65" s="70" t="s">
        <v>27</v>
      </c>
      <c r="E65" s="70" t="s">
        <v>27</v>
      </c>
      <c r="F65" s="70" t="s">
        <v>27</v>
      </c>
      <c r="G65" s="70" t="s">
        <v>27</v>
      </c>
      <c r="H65" s="70" t="s">
        <v>27</v>
      </c>
      <c r="I65" s="70" t="s">
        <v>27</v>
      </c>
      <c r="J65" s="70" t="s">
        <v>27</v>
      </c>
      <c r="K65" s="70" t="s">
        <v>27</v>
      </c>
      <c r="L65" s="70" t="s">
        <v>27</v>
      </c>
      <c r="M65" s="71" t="s">
        <v>27</v>
      </c>
      <c r="N65" s="48" t="s">
        <v>27</v>
      </c>
      <c r="O65" s="48" t="s">
        <v>27</v>
      </c>
      <c r="P65" s="15"/>
    </row>
    <row r="66" spans="1:16" ht="18" customHeight="1">
      <c r="A66" s="33">
        <v>2547</v>
      </c>
      <c r="B66" s="69" t="s">
        <v>27</v>
      </c>
      <c r="C66" s="70" t="s">
        <v>27</v>
      </c>
      <c r="D66" s="70" t="s">
        <v>27</v>
      </c>
      <c r="E66" s="70" t="s">
        <v>27</v>
      </c>
      <c r="F66" s="70" t="s">
        <v>27</v>
      </c>
      <c r="G66" s="70" t="s">
        <v>27</v>
      </c>
      <c r="H66" s="70" t="s">
        <v>27</v>
      </c>
      <c r="I66" s="70" t="s">
        <v>27</v>
      </c>
      <c r="J66" s="70" t="s">
        <v>27</v>
      </c>
      <c r="K66" s="70" t="s">
        <v>27</v>
      </c>
      <c r="L66" s="70" t="s">
        <v>27</v>
      </c>
      <c r="M66" s="71" t="s">
        <v>27</v>
      </c>
      <c r="N66" s="48" t="s">
        <v>27</v>
      </c>
      <c r="O66" s="48" t="s">
        <v>27</v>
      </c>
      <c r="P66" s="15"/>
    </row>
    <row r="67" spans="1:15" ht="18" customHeight="1">
      <c r="A67" s="33">
        <v>2548</v>
      </c>
      <c r="B67" s="44">
        <v>6.940512000000003</v>
      </c>
      <c r="C67" s="45">
        <v>7.874495999999999</v>
      </c>
      <c r="D67" s="45">
        <v>15.933888000000001</v>
      </c>
      <c r="E67" s="45">
        <v>81.802656</v>
      </c>
      <c r="F67" s="45">
        <v>123.69542400000003</v>
      </c>
      <c r="G67" s="45">
        <v>283.12847999999997</v>
      </c>
      <c r="H67" s="45">
        <v>104.71766400000003</v>
      </c>
      <c r="I67" s="45">
        <v>80.227584</v>
      </c>
      <c r="J67" s="45">
        <v>34.44249600000001</v>
      </c>
      <c r="K67" s="45">
        <v>8.900928000000004</v>
      </c>
      <c r="L67" s="45">
        <v>6.971616</v>
      </c>
      <c r="M67" s="46">
        <v>5.9045760000000005</v>
      </c>
      <c r="N67" s="43">
        <v>760.54032</v>
      </c>
      <c r="O67" s="43">
        <f aca="true" t="shared" si="0" ref="O67:O85">+N67*0.0317097</f>
        <v>24.116505385104</v>
      </c>
    </row>
    <row r="68" spans="1:15" ht="18" customHeight="1">
      <c r="A68" s="33">
        <v>2549</v>
      </c>
      <c r="B68" s="44">
        <v>28.003104000000004</v>
      </c>
      <c r="C68" s="45">
        <v>52.185600000000015</v>
      </c>
      <c r="D68" s="45">
        <v>57.08016000000001</v>
      </c>
      <c r="E68" s="45">
        <v>80.936928</v>
      </c>
      <c r="F68" s="45">
        <v>190.37980800000003</v>
      </c>
      <c r="G68" s="45">
        <v>200.15424</v>
      </c>
      <c r="H68" s="45">
        <v>72.00576</v>
      </c>
      <c r="I68" s="45">
        <v>15.617664000000003</v>
      </c>
      <c r="J68" s="45">
        <v>8.232192000000003</v>
      </c>
      <c r="K68" s="45">
        <v>10.81728</v>
      </c>
      <c r="L68" s="45">
        <v>11.912832</v>
      </c>
      <c r="M68" s="46">
        <v>7.5919680000000005</v>
      </c>
      <c r="N68" s="43">
        <v>734.9175359999999</v>
      </c>
      <c r="O68" s="43">
        <f t="shared" si="0"/>
        <v>23.304014591299197</v>
      </c>
    </row>
    <row r="69" spans="1:15" ht="18" customHeight="1">
      <c r="A69" s="33">
        <v>2550</v>
      </c>
      <c r="B69" s="44">
        <v>9.372671999999998</v>
      </c>
      <c r="C69" s="45">
        <v>104.44377600000001</v>
      </c>
      <c r="D69" s="45">
        <v>30.152736</v>
      </c>
      <c r="E69" s="45">
        <v>30.684096</v>
      </c>
      <c r="F69" s="45">
        <v>54.542592000000006</v>
      </c>
      <c r="G69" s="45">
        <v>64.51833599999999</v>
      </c>
      <c r="H69" s="45">
        <v>50.639039999999994</v>
      </c>
      <c r="I69" s="45">
        <v>23.866271999999995</v>
      </c>
      <c r="J69" s="45">
        <v>7.1426880000000015</v>
      </c>
      <c r="K69" s="45">
        <v>7.762176000000001</v>
      </c>
      <c r="L69" s="45">
        <v>6.028991999999999</v>
      </c>
      <c r="M69" s="46">
        <v>1.34352</v>
      </c>
      <c r="N69" s="43">
        <v>390.496896</v>
      </c>
      <c r="O69" s="43">
        <f t="shared" si="0"/>
        <v>12.3825394230912</v>
      </c>
    </row>
    <row r="70" spans="1:15" ht="18" customHeight="1">
      <c r="A70" s="33">
        <v>2551</v>
      </c>
      <c r="B70" s="44">
        <v>5.696352</v>
      </c>
      <c r="C70" s="45">
        <v>13.184640000000005</v>
      </c>
      <c r="D70" s="45">
        <v>10.316160000000004</v>
      </c>
      <c r="E70" s="45">
        <v>13.944960000000021</v>
      </c>
      <c r="F70" s="45">
        <v>54.49247999999999</v>
      </c>
      <c r="G70" s="45">
        <v>71.858016</v>
      </c>
      <c r="H70" s="45">
        <v>90.04694400000001</v>
      </c>
      <c r="I70" s="45">
        <v>60.66144000000002</v>
      </c>
      <c r="J70" s="45">
        <v>6.608735999999998</v>
      </c>
      <c r="K70" s="45">
        <v>4.478975999999999</v>
      </c>
      <c r="L70" s="45">
        <v>11.681280000000001</v>
      </c>
      <c r="M70" s="46">
        <v>4.3761600000000005</v>
      </c>
      <c r="N70" s="43">
        <v>347.3461440000001</v>
      </c>
      <c r="O70" s="43">
        <f t="shared" si="0"/>
        <v>11.014242022396804</v>
      </c>
    </row>
    <row r="71" spans="1:15" ht="18" customHeight="1">
      <c r="A71" s="33">
        <v>2552</v>
      </c>
      <c r="B71" s="44">
        <v>3.2296320000000005</v>
      </c>
      <c r="C71" s="45">
        <v>29.640383999999997</v>
      </c>
      <c r="D71" s="45">
        <v>59.739551999999996</v>
      </c>
      <c r="E71" s="45">
        <v>36.036575999999954</v>
      </c>
      <c r="F71" s="45">
        <v>31.800383999999998</v>
      </c>
      <c r="G71" s="45">
        <v>50.19235200000001</v>
      </c>
      <c r="H71" s="45">
        <v>41.923007999999996</v>
      </c>
      <c r="I71" s="45">
        <v>18.964799999999983</v>
      </c>
      <c r="J71" s="45">
        <v>6.178463999999999</v>
      </c>
      <c r="K71" s="45">
        <v>9.293184000000004</v>
      </c>
      <c r="L71" s="45">
        <v>7.805376000000002</v>
      </c>
      <c r="M71" s="46">
        <v>5.973696</v>
      </c>
      <c r="N71" s="43">
        <v>300.777408</v>
      </c>
      <c r="O71" s="43">
        <f t="shared" si="0"/>
        <v>9.5375613744576</v>
      </c>
    </row>
    <row r="72" spans="1:15" ht="18" customHeight="1">
      <c r="A72" s="33">
        <v>2553</v>
      </c>
      <c r="B72" s="44">
        <v>3.0784320000000003</v>
      </c>
      <c r="C72" s="45">
        <v>3.6400319999999997</v>
      </c>
      <c r="D72" s="45">
        <v>3.926016</v>
      </c>
      <c r="E72" s="45">
        <v>13.074048</v>
      </c>
      <c r="F72" s="45">
        <v>162.40348799999998</v>
      </c>
      <c r="G72" s="45">
        <v>159.296544</v>
      </c>
      <c r="H72" s="45">
        <v>87.20352</v>
      </c>
      <c r="I72" s="45">
        <v>26.110944000000003</v>
      </c>
      <c r="J72" s="45">
        <v>7.02432</v>
      </c>
      <c r="K72" s="45">
        <v>2.3500799999999997</v>
      </c>
      <c r="L72" s="45">
        <v>2.071872</v>
      </c>
      <c r="M72" s="46">
        <v>8.1648</v>
      </c>
      <c r="N72" s="43">
        <v>478.344096</v>
      </c>
      <c r="O72" s="43">
        <f t="shared" si="0"/>
        <v>15.1681477809312</v>
      </c>
    </row>
    <row r="73" spans="1:15" ht="18" customHeight="1">
      <c r="A73" s="33">
        <v>2554</v>
      </c>
      <c r="B73" s="44">
        <v>34.392384</v>
      </c>
      <c r="C73" s="45">
        <v>90.15840000000003</v>
      </c>
      <c r="D73" s="45">
        <v>89.38079999999998</v>
      </c>
      <c r="E73" s="45">
        <v>68.39856000000002</v>
      </c>
      <c r="F73" s="45">
        <v>382.20336</v>
      </c>
      <c r="G73" s="45">
        <v>308.2812480000001</v>
      </c>
      <c r="H73" s="45">
        <v>182.17180800000003</v>
      </c>
      <c r="I73" s="45">
        <v>42.646176</v>
      </c>
      <c r="J73" s="45">
        <v>16.517088</v>
      </c>
      <c r="K73" s="45">
        <v>22.292928000000003</v>
      </c>
      <c r="L73" s="45">
        <v>19.61279999999995</v>
      </c>
      <c r="M73" s="46">
        <v>21.765888</v>
      </c>
      <c r="N73" s="43">
        <v>1277.8214400000004</v>
      </c>
      <c r="O73" s="43">
        <f t="shared" si="0"/>
        <v>40.51933451596801</v>
      </c>
    </row>
    <row r="74" spans="1:15" ht="18" customHeight="1">
      <c r="A74" s="33">
        <v>2555</v>
      </c>
      <c r="B74" s="44">
        <v>29.64211200000001</v>
      </c>
      <c r="C74" s="45">
        <v>61.50816000000001</v>
      </c>
      <c r="D74" s="45">
        <v>14.813279999999999</v>
      </c>
      <c r="E74" s="45">
        <v>35.49312</v>
      </c>
      <c r="F74" s="45">
        <v>62.954496</v>
      </c>
      <c r="G74" s="45">
        <v>121.46284800000001</v>
      </c>
      <c r="H74" s="45">
        <v>42.52435200000001</v>
      </c>
      <c r="I74" s="45">
        <v>16.673471999999997</v>
      </c>
      <c r="J74" s="45">
        <v>6.623424</v>
      </c>
      <c r="K74" s="45">
        <v>6.924959999999999</v>
      </c>
      <c r="L74" s="45">
        <v>6.1240320000000015</v>
      </c>
      <c r="M74" s="46">
        <v>3.817152000000001</v>
      </c>
      <c r="N74" s="43">
        <v>408.56140800000003</v>
      </c>
      <c r="O74" s="43">
        <f t="shared" si="0"/>
        <v>12.955359679257601</v>
      </c>
    </row>
    <row r="75" spans="1:15" ht="18" customHeight="1">
      <c r="A75" s="33">
        <v>2556</v>
      </c>
      <c r="B75" s="44">
        <v>1.065312</v>
      </c>
      <c r="C75" s="45">
        <v>3.565728</v>
      </c>
      <c r="D75" s="45">
        <v>2.6369280000000006</v>
      </c>
      <c r="E75" s="45">
        <v>27.499392</v>
      </c>
      <c r="F75" s="45">
        <v>70.512768</v>
      </c>
      <c r="G75" s="45">
        <v>116.17862400000004</v>
      </c>
      <c r="H75" s="45">
        <v>105.88751999999998</v>
      </c>
      <c r="I75" s="45">
        <v>46.85644800000001</v>
      </c>
      <c r="J75" s="45">
        <v>9.032256</v>
      </c>
      <c r="K75" s="45">
        <v>9.035712000000002</v>
      </c>
      <c r="L75" s="45">
        <v>10.830240000000002</v>
      </c>
      <c r="M75" s="46">
        <v>1.387584</v>
      </c>
      <c r="N75" s="43">
        <v>404.4885120000001</v>
      </c>
      <c r="O75" s="43">
        <f t="shared" si="0"/>
        <v>12.826209368966405</v>
      </c>
    </row>
    <row r="76" spans="1:15" ht="18" customHeight="1">
      <c r="A76" s="33">
        <v>2557</v>
      </c>
      <c r="B76" s="44">
        <v>7.688735999999999</v>
      </c>
      <c r="C76" s="45">
        <v>18.543167999999994</v>
      </c>
      <c r="D76" s="45">
        <v>22.141727999999993</v>
      </c>
      <c r="E76" s="45">
        <v>29.191103999999996</v>
      </c>
      <c r="F76" s="45">
        <v>55.34006400000001</v>
      </c>
      <c r="G76" s="45">
        <v>81.781056</v>
      </c>
      <c r="H76" s="45">
        <v>38.79792</v>
      </c>
      <c r="I76" s="45">
        <v>27.128736</v>
      </c>
      <c r="J76" s="45">
        <v>7.120224</v>
      </c>
      <c r="K76" s="45">
        <v>13.209696000000001</v>
      </c>
      <c r="L76" s="45">
        <v>1.8057600000000003</v>
      </c>
      <c r="M76" s="46">
        <v>6.143904000000002</v>
      </c>
      <c r="N76" s="43">
        <v>308.892096</v>
      </c>
      <c r="O76" s="43">
        <f t="shared" si="0"/>
        <v>9.7948756965312</v>
      </c>
    </row>
    <row r="77" spans="1:15" ht="18" customHeight="1">
      <c r="A77" s="33">
        <v>2558</v>
      </c>
      <c r="B77" s="44">
        <v>13.979519999999997</v>
      </c>
      <c r="C77" s="45">
        <v>15.859584000000002</v>
      </c>
      <c r="D77" s="45">
        <v>6.855839999999998</v>
      </c>
      <c r="E77" s="45">
        <v>16.852320000000002</v>
      </c>
      <c r="F77" s="45">
        <v>33.457536000000005</v>
      </c>
      <c r="G77" s="45">
        <v>24.305184</v>
      </c>
      <c r="H77" s="45">
        <v>19.773504000000003</v>
      </c>
      <c r="I77" s="45">
        <v>17.585856000000003</v>
      </c>
      <c r="J77" s="45">
        <v>2.8632959999999996</v>
      </c>
      <c r="K77" s="45">
        <v>0.17625600000000005</v>
      </c>
      <c r="L77" s="45">
        <v>0.2775168000000002</v>
      </c>
      <c r="M77" s="46">
        <v>0.19007999999999994</v>
      </c>
      <c r="N77" s="43">
        <v>152.1764928</v>
      </c>
      <c r="O77" s="43">
        <f t="shared" si="0"/>
        <v>4.82547093374016</v>
      </c>
    </row>
    <row r="78" spans="1:15" ht="18" customHeight="1">
      <c r="A78" s="33">
        <v>2559</v>
      </c>
      <c r="B78" s="44">
        <v>0.023328</v>
      </c>
      <c r="C78" s="45">
        <v>0.12096000000000001</v>
      </c>
      <c r="D78" s="45">
        <v>8.299584000000001</v>
      </c>
      <c r="E78" s="45">
        <v>19.913471999999995</v>
      </c>
      <c r="F78" s="45">
        <v>31.850496</v>
      </c>
      <c r="G78" s="45">
        <v>129.173184</v>
      </c>
      <c r="H78" s="45">
        <v>73.944576</v>
      </c>
      <c r="I78" s="45">
        <v>18.503424000000003</v>
      </c>
      <c r="J78" s="45">
        <v>3.9156479999999996</v>
      </c>
      <c r="K78" s="45">
        <v>8.064576</v>
      </c>
      <c r="L78" s="45">
        <v>2.369088</v>
      </c>
      <c r="M78" s="46">
        <v>0.06825600000000002</v>
      </c>
      <c r="N78" s="43">
        <v>296.2465920000001</v>
      </c>
      <c r="O78" s="43">
        <f t="shared" si="0"/>
        <v>9.393890558342402</v>
      </c>
    </row>
    <row r="79" spans="1:15" ht="18" customHeight="1">
      <c r="A79" s="33">
        <v>2560</v>
      </c>
      <c r="B79" s="44">
        <v>7.220447999999999</v>
      </c>
      <c r="C79" s="45">
        <v>52.361856</v>
      </c>
      <c r="D79" s="45">
        <v>18.834336000000004</v>
      </c>
      <c r="E79" s="45">
        <v>9.716544</v>
      </c>
      <c r="F79" s="45">
        <v>79.292736</v>
      </c>
      <c r="G79" s="45">
        <v>70.944768</v>
      </c>
      <c r="H79" s="45">
        <v>112.36838399999998</v>
      </c>
      <c r="I79" s="45">
        <v>25.613279999999992</v>
      </c>
      <c r="J79" s="45">
        <v>14.050368000000006</v>
      </c>
      <c r="K79" s="45">
        <v>3.43872</v>
      </c>
      <c r="L79" s="45">
        <v>3.691008</v>
      </c>
      <c r="M79" s="46">
        <v>3.9234240000000002</v>
      </c>
      <c r="N79" s="43">
        <v>401.455872</v>
      </c>
      <c r="O79" s="43">
        <f t="shared" si="0"/>
        <v>12.7300452643584</v>
      </c>
    </row>
    <row r="80" spans="1:15" ht="18" customHeight="1">
      <c r="A80" s="33">
        <v>2561</v>
      </c>
      <c r="B80" s="44">
        <v>13.807584000000004</v>
      </c>
      <c r="C80" s="45">
        <v>56.18505600000001</v>
      </c>
      <c r="D80" s="45">
        <v>43.420320000000004</v>
      </c>
      <c r="E80" s="45">
        <v>89.837856</v>
      </c>
      <c r="F80" s="45">
        <v>74.348928</v>
      </c>
      <c r="G80" s="45">
        <v>42.69715200000001</v>
      </c>
      <c r="H80" s="45">
        <v>126.85161600000002</v>
      </c>
      <c r="I80" s="45">
        <v>29.453760000000003</v>
      </c>
      <c r="J80" s="45">
        <v>11.525759999999996</v>
      </c>
      <c r="K80" s="45">
        <v>15.961536000000002</v>
      </c>
      <c r="L80" s="45">
        <v>8.786015999999998</v>
      </c>
      <c r="M80" s="46">
        <v>5.2669440000000005</v>
      </c>
      <c r="N80" s="43">
        <v>518.142528</v>
      </c>
      <c r="O80" s="43">
        <f t="shared" si="0"/>
        <v>16.4301441201216</v>
      </c>
    </row>
    <row r="81" spans="1:15" ht="18" customHeight="1">
      <c r="A81" s="33">
        <v>2562</v>
      </c>
      <c r="B81" s="44">
        <v>5.192640000000001</v>
      </c>
      <c r="C81" s="45">
        <v>17.388863999999995</v>
      </c>
      <c r="D81" s="45">
        <v>9.592128000000002</v>
      </c>
      <c r="E81" s="45">
        <v>9.250848</v>
      </c>
      <c r="F81" s="45">
        <v>81.621216</v>
      </c>
      <c r="G81" s="45">
        <v>85.446144</v>
      </c>
      <c r="H81" s="45">
        <v>39.60316800000001</v>
      </c>
      <c r="I81" s="45">
        <v>38.568096</v>
      </c>
      <c r="J81" s="45">
        <v>10.576224000000003</v>
      </c>
      <c r="K81" s="45">
        <v>2.7432</v>
      </c>
      <c r="L81" s="45">
        <v>0.06998400000000084</v>
      </c>
      <c r="M81" s="46">
        <v>0.15811200000000006</v>
      </c>
      <c r="N81" s="43">
        <v>300.210624</v>
      </c>
      <c r="O81" s="43">
        <f t="shared" si="0"/>
        <v>9.5195888238528</v>
      </c>
    </row>
    <row r="82" spans="1:15" ht="18" customHeight="1">
      <c r="A82" s="33">
        <v>2563</v>
      </c>
      <c r="B82" s="44">
        <v>0.3360959999999999</v>
      </c>
      <c r="C82" s="45">
        <v>0.32572799999999996</v>
      </c>
      <c r="D82" s="45">
        <v>1.5888959999999999</v>
      </c>
      <c r="E82" s="45">
        <v>38.717568</v>
      </c>
      <c r="F82" s="45">
        <v>94.686624</v>
      </c>
      <c r="G82" s="45">
        <v>72.40147200000001</v>
      </c>
      <c r="H82" s="45">
        <v>61.05715199999999</v>
      </c>
      <c r="I82" s="45">
        <v>30.077568000000003</v>
      </c>
      <c r="J82" s="45">
        <v>0.7983360000000003</v>
      </c>
      <c r="K82" s="45">
        <v>0.27648</v>
      </c>
      <c r="L82" s="45">
        <v>2.1090240000000002</v>
      </c>
      <c r="M82" s="46">
        <v>0.5961600000000001</v>
      </c>
      <c r="N82" s="43">
        <v>302.9711039999999</v>
      </c>
      <c r="O82" s="43">
        <f t="shared" si="0"/>
        <v>9.607122816508797</v>
      </c>
    </row>
    <row r="83" spans="1:15" ht="18" customHeight="1">
      <c r="A83" s="33">
        <v>2564</v>
      </c>
      <c r="B83" s="44">
        <v>4.603392</v>
      </c>
      <c r="C83" s="45">
        <v>3.425759999999999</v>
      </c>
      <c r="D83" s="45">
        <v>3.7532160000000006</v>
      </c>
      <c r="E83" s="45">
        <v>61.95657600000001</v>
      </c>
      <c r="F83" s="45">
        <v>65.58969599999999</v>
      </c>
      <c r="G83" s="45">
        <v>90.275904</v>
      </c>
      <c r="H83" s="45">
        <v>57.13459199999999</v>
      </c>
      <c r="I83" s="45">
        <v>21.009023999999993</v>
      </c>
      <c r="J83" s="45">
        <v>7.732799999999999</v>
      </c>
      <c r="K83" s="45">
        <v>5.882112000000001</v>
      </c>
      <c r="L83" s="45">
        <v>5.66352</v>
      </c>
      <c r="M83" s="46">
        <v>5.319648000000001</v>
      </c>
      <c r="N83" s="43">
        <v>332.34624</v>
      </c>
      <c r="O83" s="43">
        <f t="shared" si="0"/>
        <v>10.538599566528001</v>
      </c>
    </row>
    <row r="84" spans="1:15" ht="18" customHeight="1">
      <c r="A84" s="33">
        <v>2565</v>
      </c>
      <c r="B84" s="44">
        <v>24.394175999999995</v>
      </c>
      <c r="C84" s="45">
        <v>64.958112</v>
      </c>
      <c r="D84" s="45">
        <v>30.879359999999988</v>
      </c>
      <c r="E84" s="45">
        <v>44.968608</v>
      </c>
      <c r="F84" s="45">
        <v>108.038016</v>
      </c>
      <c r="G84" s="45">
        <v>150.95548800000003</v>
      </c>
      <c r="H84" s="45">
        <v>99.25632</v>
      </c>
      <c r="I84" s="45">
        <v>77.063616</v>
      </c>
      <c r="J84" s="45">
        <v>9.120384</v>
      </c>
      <c r="K84" s="45">
        <v>7.896959999999999</v>
      </c>
      <c r="L84" s="45">
        <v>7.572959999999997</v>
      </c>
      <c r="M84" s="46">
        <v>8.820576</v>
      </c>
      <c r="N84" s="43">
        <v>633.924576</v>
      </c>
      <c r="O84" s="43">
        <f t="shared" si="0"/>
        <v>20.1015581275872</v>
      </c>
    </row>
    <row r="85" spans="1:15" ht="18" customHeight="1">
      <c r="A85" s="33">
        <v>2566</v>
      </c>
      <c r="B85" s="44">
        <v>8.220960000000002</v>
      </c>
      <c r="C85" s="45">
        <v>43.4592</v>
      </c>
      <c r="D85" s="45">
        <v>4.294944</v>
      </c>
      <c r="E85" s="45">
        <v>8.462879999999998</v>
      </c>
      <c r="F85" s="45">
        <v>16.561152000000003</v>
      </c>
      <c r="G85" s="45">
        <v>116.69529600000004</v>
      </c>
      <c r="H85" s="45">
        <v>92.969856</v>
      </c>
      <c r="I85" s="45">
        <v>23.713343999999992</v>
      </c>
      <c r="J85" s="45">
        <v>5.158080000000002</v>
      </c>
      <c r="K85" s="45">
        <v>6.472223999999999</v>
      </c>
      <c r="L85" s="45">
        <v>8.516448000000048</v>
      </c>
      <c r="M85" s="46">
        <v>5.77152</v>
      </c>
      <c r="N85" s="43">
        <v>340.29590400000006</v>
      </c>
      <c r="O85" s="43">
        <f t="shared" si="0"/>
        <v>10.790681027068802</v>
      </c>
    </row>
    <row r="86" spans="1:15" ht="18" customHeight="1">
      <c r="A86" s="33"/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3"/>
      <c r="O86" s="43"/>
    </row>
    <row r="87" spans="1:15" ht="18" customHeight="1">
      <c r="A87" s="33"/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3"/>
      <c r="O87" s="43"/>
    </row>
    <row r="88" spans="1:15" ht="18" customHeight="1">
      <c r="A88" s="32" t="s">
        <v>25</v>
      </c>
      <c r="B88" s="40">
        <f aca="true" t="shared" si="1" ref="B88:M88">MAX(B7:B41,B48:B54,B67:B87)</f>
        <v>34.392384</v>
      </c>
      <c r="C88" s="41">
        <f t="shared" si="1"/>
        <v>104.44377600000001</v>
      </c>
      <c r="D88" s="41">
        <f t="shared" si="1"/>
        <v>137</v>
      </c>
      <c r="E88" s="41">
        <f t="shared" si="1"/>
        <v>330</v>
      </c>
      <c r="F88" s="41">
        <f t="shared" si="1"/>
        <v>535</v>
      </c>
      <c r="G88" s="41">
        <f t="shared" si="1"/>
        <v>583</v>
      </c>
      <c r="H88" s="41">
        <f t="shared" si="1"/>
        <v>326.59</v>
      </c>
      <c r="I88" s="41">
        <f t="shared" si="1"/>
        <v>233.11</v>
      </c>
      <c r="J88" s="41">
        <f>MAX(J7:J41,J48:J54,J67:J87)</f>
        <v>47.1</v>
      </c>
      <c r="K88" s="41">
        <f t="shared" si="1"/>
        <v>29.2</v>
      </c>
      <c r="L88" s="41">
        <f t="shared" si="1"/>
        <v>19.61279999999995</v>
      </c>
      <c r="M88" s="42">
        <f t="shared" si="1"/>
        <v>37.2</v>
      </c>
      <c r="N88" s="72">
        <f>MAX(N7:N41,N48:N87)</f>
        <v>1510.49</v>
      </c>
      <c r="O88" s="72">
        <f>MAX(O48:O87,O7:O41)</f>
        <v>47.89732369355656</v>
      </c>
    </row>
    <row r="89" spans="1:17" ht="18" customHeight="1">
      <c r="A89" s="33" t="s">
        <v>18</v>
      </c>
      <c r="B89" s="44">
        <f aca="true" t="shared" si="2" ref="B89:M89">AVERAGE(B7:B41,B48:B54,B67:B87)</f>
        <v>7.217826098360655</v>
      </c>
      <c r="C89" s="45">
        <f t="shared" si="2"/>
        <v>22.07228695081967</v>
      </c>
      <c r="D89" s="45">
        <f t="shared" si="2"/>
        <v>24.672129049180327</v>
      </c>
      <c r="E89" s="45">
        <f t="shared" si="2"/>
        <v>43.53816577049182</v>
      </c>
      <c r="F89" s="45">
        <f t="shared" si="2"/>
        <v>132.29805350819672</v>
      </c>
      <c r="G89" s="45">
        <f t="shared" si="2"/>
        <v>185.8964973114754</v>
      </c>
      <c r="H89" s="45">
        <f t="shared" si="2"/>
        <v>113.36945416393445</v>
      </c>
      <c r="I89" s="45">
        <f t="shared" si="2"/>
        <v>58.2644508852459</v>
      </c>
      <c r="J89" s="45">
        <f t="shared" si="2"/>
        <v>15.456603016393442</v>
      </c>
      <c r="K89" s="45">
        <f t="shared" si="2"/>
        <v>7.75045875409836</v>
      </c>
      <c r="L89" s="45">
        <f t="shared" si="2"/>
        <v>5.61328466885246</v>
      </c>
      <c r="M89" s="46">
        <f t="shared" si="2"/>
        <v>4.699409311475412</v>
      </c>
      <c r="N89" s="43">
        <f>SUM(B89:M89)</f>
        <v>620.8486194885245</v>
      </c>
      <c r="O89" s="43">
        <f>AVERAGE(O67:O87,O48:O54,O7:O41)</f>
        <v>19.686967473538573</v>
      </c>
      <c r="P89" s="16"/>
      <c r="Q89" s="17"/>
    </row>
    <row r="90" spans="1:15" ht="18" customHeight="1">
      <c r="A90" s="34" t="s">
        <v>26</v>
      </c>
      <c r="B90" s="44">
        <f aca="true" t="shared" si="3" ref="B90:N90">MIN(B7:B41,B48:B54,B67:B87)</f>
        <v>0</v>
      </c>
      <c r="C90" s="45">
        <f t="shared" si="3"/>
        <v>0</v>
      </c>
      <c r="D90" s="45">
        <f t="shared" si="3"/>
        <v>0.54</v>
      </c>
      <c r="E90" s="45">
        <f t="shared" si="3"/>
        <v>0.08</v>
      </c>
      <c r="F90" s="45">
        <f t="shared" si="3"/>
        <v>16.561152000000003</v>
      </c>
      <c r="G90" s="45">
        <f t="shared" si="3"/>
        <v>24.305184</v>
      </c>
      <c r="H90" s="45">
        <f t="shared" si="3"/>
        <v>19.773504000000003</v>
      </c>
      <c r="I90" s="45">
        <f t="shared" si="3"/>
        <v>14.24</v>
      </c>
      <c r="J90" s="45">
        <f t="shared" si="3"/>
        <v>0.7983360000000003</v>
      </c>
      <c r="K90" s="45">
        <f t="shared" si="3"/>
        <v>0.08</v>
      </c>
      <c r="L90" s="45">
        <f t="shared" si="3"/>
        <v>0</v>
      </c>
      <c r="M90" s="46">
        <f t="shared" si="3"/>
        <v>0</v>
      </c>
      <c r="N90" s="73">
        <f t="shared" si="3"/>
        <v>152.1764928</v>
      </c>
      <c r="O90" s="52">
        <f>MIN(O67:O87,O48:O54,O7:O41)</f>
        <v>4.82547093374016</v>
      </c>
    </row>
    <row r="91" spans="1:15" ht="18" customHeight="1">
      <c r="A91" s="29" t="s">
        <v>28</v>
      </c>
      <c r="B91" s="30"/>
      <c r="C91" s="30"/>
      <c r="D91" s="31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8" customHeight="1">
      <c r="A92" s="28" t="s">
        <v>29</v>
      </c>
      <c r="B92" s="14"/>
      <c r="C92" s="14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ht="18" customHeight="1">
      <c r="A93" s="14" t="s">
        <v>30</v>
      </c>
      <c r="B93" s="14"/>
      <c r="C93" s="14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ht="18" customHeight="1">
      <c r="A94" s="20" t="s">
        <v>31</v>
      </c>
      <c r="B94" s="14"/>
      <c r="C94" s="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ht="24.75" customHeight="1">
      <c r="A95" s="27"/>
      <c r="B95" s="14"/>
      <c r="C95" s="19"/>
      <c r="D95" s="3"/>
      <c r="E95" s="18"/>
      <c r="F95" s="19"/>
      <c r="G95" s="19"/>
      <c r="H95" s="19"/>
      <c r="I95" s="19"/>
      <c r="J95" s="19"/>
      <c r="K95" s="19"/>
      <c r="L95" s="14"/>
      <c r="M95" s="14"/>
      <c r="N95" s="14"/>
      <c r="O95" s="14"/>
    </row>
    <row r="96" spans="1:15" ht="24.75" customHeight="1">
      <c r="A96" s="27"/>
      <c r="B96" s="14"/>
      <c r="C96" s="20"/>
      <c r="D96" s="3"/>
      <c r="E96" s="20"/>
      <c r="F96" s="20"/>
      <c r="G96" s="20"/>
      <c r="H96" s="20"/>
      <c r="I96" s="20"/>
      <c r="J96" s="20"/>
      <c r="K96" s="20"/>
      <c r="L96" s="20"/>
      <c r="M96" s="14"/>
      <c r="N96" s="14"/>
      <c r="O96" s="14"/>
    </row>
    <row r="97" spans="1:15" ht="22.5" customHeight="1">
      <c r="A97" s="27"/>
      <c r="B97" s="14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14"/>
      <c r="N97" s="14"/>
      <c r="O97" s="14"/>
    </row>
    <row r="98" spans="2:15" ht="18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8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8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8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8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8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8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8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8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8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8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8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8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8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8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8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8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8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8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ht="18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ht="18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 ht="18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 ht="18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 ht="18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ht="18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ht="18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ht="18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ht="18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ht="18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ht="18.75">
      <c r="B131" s="3"/>
      <c r="M131" s="3"/>
      <c r="N131" s="3"/>
      <c r="O131" s="3"/>
    </row>
    <row r="132" spans="2:15" ht="18.75">
      <c r="B132" s="3"/>
      <c r="M132" s="3"/>
      <c r="N132" s="3"/>
      <c r="O132" s="3"/>
    </row>
  </sheetData>
  <sheetProtection/>
  <printOptions/>
  <pageMargins left="0.8267716535433072" right="0.2362204724409449" top="0.5905511811023623" bottom="0.5905511811023623" header="0.5118110236220472" footer="0.5118110236220472"/>
  <pageSetup horizontalDpi="360" verticalDpi="360" orientation="portrait" paperSize="9" r:id="rId1"/>
  <headerFooter alignWithMargins="0">
    <oddHeader xml:space="preserve">&amp;C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13">
      <selection activeCell="Y18" sqref="Y18"/>
    </sheetView>
  </sheetViews>
  <sheetFormatPr defaultColWidth="9.33203125" defaultRowHeight="21"/>
  <cols>
    <col min="1" max="1" width="15.66015625" style="3" bestFit="1" customWidth="1"/>
    <col min="2" max="2" width="9.33203125" style="3" customWidth="1"/>
    <col min="3" max="3" width="9.66015625" style="3" bestFit="1" customWidth="1"/>
    <col min="4" max="16384" width="9.33203125" style="3" customWidth="1"/>
  </cols>
  <sheetData>
    <row r="1" spans="1:2" ht="18.75">
      <c r="A1" s="21" t="s">
        <v>4</v>
      </c>
      <c r="B1" s="22" t="s">
        <v>3</v>
      </c>
    </row>
    <row r="2" spans="1:2" ht="18.75">
      <c r="A2" s="21"/>
      <c r="B2" s="22" t="s">
        <v>17</v>
      </c>
    </row>
    <row r="3" spans="1:3" ht="18.75">
      <c r="A3" s="23">
        <v>2494</v>
      </c>
      <c r="B3" s="57">
        <v>902.49</v>
      </c>
      <c r="C3" s="4">
        <v>620.85</v>
      </c>
    </row>
    <row r="4" spans="1:3" ht="18.75">
      <c r="A4" s="24">
        <v>71</v>
      </c>
      <c r="B4" s="57">
        <v>931</v>
      </c>
      <c r="C4" s="4">
        <v>620.85</v>
      </c>
    </row>
    <row r="5" spans="1:3" ht="18.75">
      <c r="A5" s="24">
        <v>19634</v>
      </c>
      <c r="B5" s="57">
        <v>970.62</v>
      </c>
      <c r="C5" s="4">
        <v>620.85</v>
      </c>
    </row>
    <row r="6" spans="1:3" ht="18.75">
      <c r="A6" s="24">
        <v>20001</v>
      </c>
      <c r="B6" s="57">
        <v>757.37</v>
      </c>
      <c r="C6" s="4">
        <v>620.85</v>
      </c>
    </row>
    <row r="7" spans="1:3" ht="18.75">
      <c r="A7" s="24">
        <v>20368</v>
      </c>
      <c r="B7" s="57">
        <v>663.32</v>
      </c>
      <c r="C7" s="4">
        <v>620.85</v>
      </c>
    </row>
    <row r="8" spans="1:3" ht="18.75">
      <c r="A8" s="24">
        <v>20735</v>
      </c>
      <c r="B8" s="57">
        <v>1134.94</v>
      </c>
      <c r="C8" s="4">
        <v>620.85</v>
      </c>
    </row>
    <row r="9" spans="1:3" ht="18.75">
      <c r="A9" s="24">
        <v>21102</v>
      </c>
      <c r="B9" s="57">
        <v>570.86</v>
      </c>
      <c r="C9" s="4">
        <v>620.85</v>
      </c>
    </row>
    <row r="10" spans="1:3" ht="18.75">
      <c r="A10" s="24">
        <v>21469</v>
      </c>
      <c r="B10" s="57">
        <v>560.45</v>
      </c>
      <c r="C10" s="4">
        <v>620.85</v>
      </c>
    </row>
    <row r="11" spans="1:3" ht="18.75">
      <c r="A11" s="24">
        <v>21836</v>
      </c>
      <c r="B11" s="57">
        <v>719.92</v>
      </c>
      <c r="C11" s="4">
        <v>620.85</v>
      </c>
    </row>
    <row r="12" spans="1:3" ht="18.75">
      <c r="A12" s="24">
        <v>22203</v>
      </c>
      <c r="B12" s="57">
        <v>625.7</v>
      </c>
      <c r="C12" s="4">
        <v>620.85</v>
      </c>
    </row>
    <row r="13" spans="1:3" ht="18.75">
      <c r="A13" s="24">
        <v>22570</v>
      </c>
      <c r="B13" s="57">
        <v>1010.64</v>
      </c>
      <c r="C13" s="4">
        <v>620.85</v>
      </c>
    </row>
    <row r="14" spans="1:3" ht="18.75">
      <c r="A14" s="24">
        <v>22937</v>
      </c>
      <c r="B14" s="57">
        <v>704.23</v>
      </c>
      <c r="C14" s="4">
        <v>620.85</v>
      </c>
    </row>
    <row r="15" spans="1:3" ht="18.75">
      <c r="A15" s="24">
        <v>23304</v>
      </c>
      <c r="B15" s="57">
        <v>675.41</v>
      </c>
      <c r="C15" s="4">
        <v>620.85</v>
      </c>
    </row>
    <row r="16" spans="1:3" ht="18.75">
      <c r="A16" s="24">
        <v>23671</v>
      </c>
      <c r="B16" s="57">
        <v>596.24</v>
      </c>
      <c r="C16" s="4">
        <v>620.85</v>
      </c>
    </row>
    <row r="17" spans="1:3" ht="18.75">
      <c r="A17" s="24">
        <v>24038</v>
      </c>
      <c r="B17" s="57">
        <v>489.88</v>
      </c>
      <c r="C17" s="4">
        <v>620.85</v>
      </c>
    </row>
    <row r="18" spans="1:3" ht="18.75">
      <c r="A18" s="24">
        <v>24405</v>
      </c>
      <c r="B18" s="57">
        <v>524.42</v>
      </c>
      <c r="C18" s="4">
        <v>620.85</v>
      </c>
    </row>
    <row r="19" spans="1:3" ht="18.75">
      <c r="A19" s="24">
        <v>24772</v>
      </c>
      <c r="B19" s="57">
        <v>777.31</v>
      </c>
      <c r="C19" s="4">
        <v>620.85</v>
      </c>
    </row>
    <row r="20" spans="1:3" ht="18.75">
      <c r="A20" s="24">
        <v>25139</v>
      </c>
      <c r="B20" s="57">
        <v>503.73</v>
      </c>
      <c r="C20" s="4">
        <v>620.85</v>
      </c>
    </row>
    <row r="21" spans="1:3" ht="18.75">
      <c r="A21" s="24">
        <v>25506</v>
      </c>
      <c r="B21" s="57">
        <v>648.54</v>
      </c>
      <c r="C21" s="4">
        <v>620.85</v>
      </c>
    </row>
    <row r="22" spans="1:3" ht="18.75">
      <c r="A22" s="24">
        <v>25873</v>
      </c>
      <c r="B22" s="57">
        <v>1510.49</v>
      </c>
      <c r="C22" s="4">
        <v>620.85</v>
      </c>
    </row>
    <row r="23" spans="1:3" ht="18.75">
      <c r="A23" s="24">
        <v>26240</v>
      </c>
      <c r="B23" s="57">
        <v>1431.69</v>
      </c>
      <c r="C23" s="4">
        <v>620.85</v>
      </c>
    </row>
    <row r="24" spans="1:3" ht="18.75">
      <c r="A24" s="24">
        <v>26607</v>
      </c>
      <c r="B24" s="57">
        <v>647.77</v>
      </c>
      <c r="C24" s="4">
        <v>620.85</v>
      </c>
    </row>
    <row r="25" spans="1:3" ht="18.75">
      <c r="A25" s="24">
        <v>26974</v>
      </c>
      <c r="B25" s="57">
        <v>1448.96</v>
      </c>
      <c r="C25" s="4">
        <v>620.85</v>
      </c>
    </row>
    <row r="26" spans="1:3" ht="18.75">
      <c r="A26" s="24">
        <v>27341</v>
      </c>
      <c r="B26" s="57">
        <v>835.9</v>
      </c>
      <c r="C26" s="4">
        <v>620.85</v>
      </c>
    </row>
    <row r="27" spans="1:3" ht="18.75">
      <c r="A27" s="24">
        <v>27708</v>
      </c>
      <c r="B27" s="57">
        <v>1337.7</v>
      </c>
      <c r="C27" s="4">
        <v>620.85</v>
      </c>
    </row>
    <row r="28" spans="1:3" ht="18.75">
      <c r="A28" s="24">
        <v>28075</v>
      </c>
      <c r="B28" s="57">
        <v>442.88</v>
      </c>
      <c r="C28" s="4">
        <v>620.85</v>
      </c>
    </row>
    <row r="29" spans="1:3" ht="18.75">
      <c r="A29" s="24">
        <v>28442</v>
      </c>
      <c r="B29" s="57">
        <v>650.11</v>
      </c>
      <c r="C29" s="4">
        <v>620.85</v>
      </c>
    </row>
    <row r="30" spans="1:3" ht="18.75">
      <c r="A30" s="24">
        <v>28809</v>
      </c>
      <c r="B30" s="57">
        <v>890.25</v>
      </c>
      <c r="C30" s="4">
        <v>620.85</v>
      </c>
    </row>
    <row r="31" spans="1:3" ht="18.75">
      <c r="A31" s="24">
        <v>29176</v>
      </c>
      <c r="B31" s="57">
        <v>351.82</v>
      </c>
      <c r="C31" s="4">
        <v>620.85</v>
      </c>
    </row>
    <row r="32" spans="1:3" ht="18.75">
      <c r="A32" s="24">
        <v>29543</v>
      </c>
      <c r="B32" s="57">
        <v>607.82</v>
      </c>
      <c r="C32" s="4">
        <v>620.85</v>
      </c>
    </row>
    <row r="33" spans="1:3" ht="18.75">
      <c r="A33" s="24">
        <v>29910</v>
      </c>
      <c r="B33" s="57">
        <v>706.61</v>
      </c>
      <c r="C33" s="4">
        <v>620.85</v>
      </c>
    </row>
    <row r="34" spans="1:3" ht="18.75">
      <c r="A34" s="24">
        <v>30277</v>
      </c>
      <c r="B34" s="57">
        <v>378.54</v>
      </c>
      <c r="C34" s="4">
        <v>620.85</v>
      </c>
    </row>
    <row r="35" spans="1:3" ht="18.75">
      <c r="A35" s="24">
        <v>30644</v>
      </c>
      <c r="B35" s="57">
        <v>456.61</v>
      </c>
      <c r="C35" s="4">
        <v>620.85</v>
      </c>
    </row>
    <row r="36" spans="1:3" ht="18.75">
      <c r="A36" s="24">
        <v>31011</v>
      </c>
      <c r="B36" s="57">
        <v>301.05</v>
      </c>
      <c r="C36" s="4">
        <v>620.85</v>
      </c>
    </row>
    <row r="37" spans="1:3" ht="18.75">
      <c r="A37" s="24">
        <v>31378</v>
      </c>
      <c r="B37" s="57">
        <v>564.22</v>
      </c>
      <c r="C37" s="4">
        <v>620.85</v>
      </c>
    </row>
    <row r="38" spans="1:3" ht="18.75">
      <c r="A38" s="24">
        <v>31745</v>
      </c>
      <c r="B38" s="57">
        <v>415.65</v>
      </c>
      <c r="C38" s="4">
        <v>620.85</v>
      </c>
    </row>
    <row r="39" spans="1:3" ht="18.75">
      <c r="A39" s="24">
        <v>32112</v>
      </c>
      <c r="B39" s="57">
        <v>538.08</v>
      </c>
      <c r="C39" s="4">
        <v>620.85</v>
      </c>
    </row>
    <row r="40" spans="1:3" ht="18.75">
      <c r="A40" s="24">
        <v>32479</v>
      </c>
      <c r="B40" s="57">
        <v>496.09</v>
      </c>
      <c r="C40" s="4">
        <v>620.85</v>
      </c>
    </row>
    <row r="41" spans="1:3" ht="18.75">
      <c r="A41" s="24">
        <v>32846</v>
      </c>
      <c r="B41" s="57">
        <v>436.04</v>
      </c>
      <c r="C41" s="4">
        <v>620.85</v>
      </c>
    </row>
    <row r="42" spans="1:3" ht="18.75">
      <c r="A42" s="24">
        <v>33213</v>
      </c>
      <c r="B42" s="57">
        <v>391.27</v>
      </c>
      <c r="C42" s="4">
        <v>620.85</v>
      </c>
    </row>
    <row r="43" spans="1:3" ht="18.75">
      <c r="A43" s="24">
        <v>33580</v>
      </c>
      <c r="B43" s="57">
        <v>274.91</v>
      </c>
      <c r="C43" s="4">
        <v>620.85</v>
      </c>
    </row>
    <row r="44" spans="1:3" ht="18.75">
      <c r="A44" s="24">
        <v>33947</v>
      </c>
      <c r="B44" s="57">
        <v>300.28</v>
      </c>
      <c r="C44" s="4">
        <v>620.85</v>
      </c>
    </row>
    <row r="45" spans="1:3" ht="18.75">
      <c r="A45" s="24">
        <v>34314</v>
      </c>
      <c r="B45" s="74" t="s">
        <v>27</v>
      </c>
      <c r="C45" s="4">
        <v>620.85</v>
      </c>
    </row>
    <row r="46" spans="1:3" ht="18.75">
      <c r="A46" s="24">
        <v>34681</v>
      </c>
      <c r="B46" s="74" t="s">
        <v>27</v>
      </c>
      <c r="C46" s="4">
        <v>620.85</v>
      </c>
    </row>
    <row r="47" spans="1:3" ht="18.75">
      <c r="A47" s="24">
        <v>35048</v>
      </c>
      <c r="B47" s="74" t="s">
        <v>27</v>
      </c>
      <c r="C47" s="4">
        <v>620.85</v>
      </c>
    </row>
    <row r="48" spans="1:3" ht="18.75">
      <c r="A48" s="24">
        <v>35415</v>
      </c>
      <c r="B48" s="74" t="s">
        <v>27</v>
      </c>
      <c r="C48" s="4">
        <v>620.85</v>
      </c>
    </row>
    <row r="49" spans="1:3" ht="18.75">
      <c r="A49" s="24">
        <v>35782</v>
      </c>
      <c r="B49" s="74" t="s">
        <v>27</v>
      </c>
      <c r="C49" s="4">
        <v>620.85</v>
      </c>
    </row>
    <row r="50" spans="1:3" ht="18.75">
      <c r="A50" s="24">
        <v>36149</v>
      </c>
      <c r="B50" s="74" t="s">
        <v>27</v>
      </c>
      <c r="C50" s="4">
        <v>620.85</v>
      </c>
    </row>
    <row r="51" spans="1:3" ht="18.75">
      <c r="A51" s="24">
        <v>36516</v>
      </c>
      <c r="B51" s="74" t="s">
        <v>27</v>
      </c>
      <c r="C51" s="4">
        <v>620.85</v>
      </c>
    </row>
    <row r="52" spans="1:3" ht="18.75">
      <c r="A52" s="24">
        <v>36883</v>
      </c>
      <c r="B52" s="74" t="s">
        <v>27</v>
      </c>
      <c r="C52" s="4">
        <v>620.85</v>
      </c>
    </row>
    <row r="53" spans="1:3" ht="18.75">
      <c r="A53" s="24">
        <v>37250</v>
      </c>
      <c r="B53" s="74" t="s">
        <v>27</v>
      </c>
      <c r="C53" s="4">
        <v>620.85</v>
      </c>
    </row>
    <row r="54" spans="1:3" ht="18.75">
      <c r="A54" s="24">
        <v>37617</v>
      </c>
      <c r="B54" s="74" t="s">
        <v>27</v>
      </c>
      <c r="C54" s="4">
        <v>620.85</v>
      </c>
    </row>
    <row r="55" spans="1:3" ht="18.75">
      <c r="A55" s="24">
        <v>37984</v>
      </c>
      <c r="B55" s="74" t="s">
        <v>27</v>
      </c>
      <c r="C55" s="4">
        <v>620.85</v>
      </c>
    </row>
    <row r="56" spans="1:3" ht="18.75">
      <c r="A56" s="24">
        <v>38351</v>
      </c>
      <c r="B56" s="74" t="s">
        <v>27</v>
      </c>
      <c r="C56" s="4">
        <v>620.85</v>
      </c>
    </row>
    <row r="57" spans="1:3" ht="18.75">
      <c r="A57" s="24">
        <v>38353</v>
      </c>
      <c r="B57" s="74">
        <v>760.54032</v>
      </c>
      <c r="C57" s="4">
        <v>620.85</v>
      </c>
    </row>
    <row r="58" spans="1:3" ht="18.75">
      <c r="A58" s="24">
        <v>38718</v>
      </c>
      <c r="B58" s="57">
        <v>734.9175359999999</v>
      </c>
      <c r="C58" s="4">
        <v>620.85</v>
      </c>
    </row>
    <row r="59" spans="1:3" ht="18.75">
      <c r="A59" s="24">
        <v>39085</v>
      </c>
      <c r="B59" s="57">
        <v>390.496896</v>
      </c>
      <c r="C59" s="4">
        <v>620.85</v>
      </c>
    </row>
    <row r="60" spans="1:3" ht="18.75">
      <c r="A60" s="24">
        <v>39452</v>
      </c>
      <c r="B60" s="57">
        <v>347.3461440000001</v>
      </c>
      <c r="C60" s="4">
        <v>620.85</v>
      </c>
    </row>
    <row r="61" spans="1:3" ht="18.75">
      <c r="A61" s="24">
        <v>39820</v>
      </c>
      <c r="B61" s="57">
        <v>300.777408</v>
      </c>
      <c r="C61" s="4">
        <v>620.85</v>
      </c>
    </row>
    <row r="62" spans="1:3" ht="18.75">
      <c r="A62" s="24">
        <v>40186</v>
      </c>
      <c r="B62" s="57">
        <v>478.34</v>
      </c>
      <c r="C62" s="4">
        <v>620.85</v>
      </c>
    </row>
    <row r="63" spans="1:3" ht="18.75">
      <c r="A63" s="24">
        <v>40553</v>
      </c>
      <c r="B63" s="57">
        <v>1277.82</v>
      </c>
      <c r="C63" s="4">
        <v>620.85</v>
      </c>
    </row>
    <row r="64" spans="1:3" ht="18.75">
      <c r="A64" s="24">
        <v>40920</v>
      </c>
      <c r="B64" s="57">
        <v>408.56140800000003</v>
      </c>
      <c r="C64" s="4">
        <v>620.85</v>
      </c>
    </row>
    <row r="65" spans="1:3" ht="18.75">
      <c r="A65" s="24">
        <v>41287</v>
      </c>
      <c r="B65" s="57">
        <v>404.49</v>
      </c>
      <c r="C65" s="4">
        <v>620.85</v>
      </c>
    </row>
    <row r="66" spans="1:3" ht="18.75">
      <c r="A66" s="24">
        <v>41654</v>
      </c>
      <c r="B66" s="57">
        <v>308.89</v>
      </c>
      <c r="C66" s="4">
        <v>620.85</v>
      </c>
    </row>
    <row r="67" spans="1:3" ht="18.75">
      <c r="A67" s="24">
        <v>42021</v>
      </c>
      <c r="B67" s="57">
        <v>152.18</v>
      </c>
      <c r="C67" s="4">
        <v>620.85</v>
      </c>
    </row>
    <row r="68" spans="1:3" ht="18.75">
      <c r="A68" s="24">
        <v>42388</v>
      </c>
      <c r="B68" s="57">
        <v>296.25</v>
      </c>
      <c r="C68" s="4">
        <v>620.85</v>
      </c>
    </row>
    <row r="69" spans="1:3" ht="18.75">
      <c r="A69" s="24">
        <v>42755</v>
      </c>
      <c r="B69" s="57">
        <v>401.46</v>
      </c>
      <c r="C69" s="4">
        <v>620.85</v>
      </c>
    </row>
    <row r="70" spans="1:3" ht="18.75">
      <c r="A70" s="75">
        <v>43122</v>
      </c>
      <c r="B70" s="46">
        <v>518.142528</v>
      </c>
      <c r="C70" s="4">
        <v>620.85</v>
      </c>
    </row>
    <row r="71" spans="1:3" ht="18.75">
      <c r="A71" s="24">
        <v>43489</v>
      </c>
      <c r="B71" s="57">
        <v>300.21</v>
      </c>
      <c r="C71" s="4">
        <v>620.85</v>
      </c>
    </row>
    <row r="72" spans="1:3" ht="18.75">
      <c r="A72" s="24">
        <v>43856</v>
      </c>
      <c r="B72" s="57">
        <v>302.97</v>
      </c>
      <c r="C72" s="4">
        <v>620.85</v>
      </c>
    </row>
    <row r="73" spans="1:3" ht="18.75">
      <c r="A73" s="24">
        <v>44223</v>
      </c>
      <c r="B73" s="57">
        <v>332.35</v>
      </c>
      <c r="C73" s="4">
        <v>620.85</v>
      </c>
    </row>
    <row r="74" spans="1:3" ht="18.75">
      <c r="A74" s="24">
        <v>44590</v>
      </c>
      <c r="B74" s="74">
        <v>633.92</v>
      </c>
      <c r="C74" s="4">
        <v>620.85</v>
      </c>
    </row>
    <row r="75" spans="1:3" ht="18.75">
      <c r="A75" s="24">
        <v>44957</v>
      </c>
      <c r="B75" s="74">
        <v>340.3</v>
      </c>
      <c r="C75" s="4">
        <v>620.85</v>
      </c>
    </row>
    <row r="76" spans="1:2" ht="18.75">
      <c r="A76" s="24"/>
      <c r="B76" s="57"/>
    </row>
    <row r="77" spans="1:2" ht="18.75">
      <c r="A77" s="24"/>
      <c r="B77" s="57"/>
    </row>
    <row r="78" spans="1:2" ht="18.75">
      <c r="A78" s="24"/>
      <c r="B78" s="57"/>
    </row>
    <row r="79" spans="1:2" ht="18.75">
      <c r="A79" s="24"/>
      <c r="B79" s="57"/>
    </row>
    <row r="80" spans="1:2" ht="18.75">
      <c r="A80" s="24"/>
      <c r="B80" s="57"/>
    </row>
    <row r="81" spans="1:2" ht="18.75">
      <c r="A81" s="24"/>
      <c r="B81" s="57"/>
    </row>
    <row r="82" spans="1:2" ht="18.75">
      <c r="A82" s="24"/>
      <c r="B82" s="57"/>
    </row>
    <row r="83" spans="1:2" ht="18.75">
      <c r="A83" s="24"/>
      <c r="B83" s="57"/>
    </row>
    <row r="84" spans="1:2" ht="18.75">
      <c r="A84" s="24"/>
      <c r="B84" s="57"/>
    </row>
    <row r="85" spans="1:2" ht="18.75">
      <c r="A85" s="24"/>
      <c r="B85" s="57"/>
    </row>
    <row r="86" spans="1:2" ht="18.75">
      <c r="A86" s="24"/>
      <c r="B86" s="57"/>
    </row>
    <row r="87" spans="1:2" ht="18.75">
      <c r="A87" s="24"/>
      <c r="B87" s="57"/>
    </row>
    <row r="88" spans="1:2" ht="18.75">
      <c r="A88" s="24"/>
      <c r="B88" s="57"/>
    </row>
    <row r="89" spans="1:2" ht="18.75">
      <c r="A89" s="24"/>
      <c r="B89" s="57"/>
    </row>
    <row r="90" spans="1:2" ht="18.75">
      <c r="A90" s="24"/>
      <c r="B90" s="57"/>
    </row>
    <row r="91" spans="1:2" ht="18.75">
      <c r="A91" s="24"/>
      <c r="B91" s="57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2007-12-17T03:46:35Z</cp:lastPrinted>
  <dcterms:created xsi:type="dcterms:W3CDTF">1998-12-16T07:39:37Z</dcterms:created>
  <dcterms:modified xsi:type="dcterms:W3CDTF">2024-06-12T06:19:11Z</dcterms:modified>
  <cp:category/>
  <cp:version/>
  <cp:contentType/>
  <cp:contentStatus/>
</cp:coreProperties>
</file>