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<sst xmlns="http://schemas.openxmlformats.org/spreadsheetml/2006/main" count="29" uniqueCount="24">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</sst>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8" xfId="0" applyNumberFormat="1" applyFont="1" applyFill="1" applyBorder="1" applyAlignment="1" applyProtection="1">
      <alignment horizontal="center" vertical="center"/>
      <protection/>
    </xf>
    <xf numFmtId="236" fontId="54" fillId="33" borderId="18" xfId="0" applyNumberFormat="1" applyFont="1" applyFill="1" applyBorder="1" applyAlignment="1" applyProtection="1">
      <alignment horizontal="center" vertical="center"/>
      <protection/>
    </xf>
    <xf numFmtId="236" fontId="54" fillId="35" borderId="19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15"/>
          <c:y val="-0.01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85"/>
          <c:w val="0.859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'P.5-H.05'!$A$7:$A$68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'P.5-H.05'!$N$7:$N$68</c:f>
              <c:numCache>
                <c:ptCount val="61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207.62611200000012</c:v>
                </c:pt>
              </c:numCache>
            </c:numRef>
          </c:val>
        </c:ser>
        <c:gapWidth val="100"/>
        <c:axId val="12051707"/>
        <c:axId val="41356500"/>
      </c:barChart>
      <c:lineChart>
        <c:grouping val="standard"/>
        <c:varyColors val="0"/>
        <c:ser>
          <c:idx val="1"/>
          <c:order val="1"/>
          <c:tx>
            <c:v>ค่าเฉลี่ย 619.2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'P.5-H.05'!$A$7:$A$67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'P.5-H.05'!$P$7:$P$67</c:f>
              <c:numCache>
                <c:ptCount val="61"/>
                <c:pt idx="0">
                  <c:v>619.1971557770494</c:v>
                </c:pt>
                <c:pt idx="1">
                  <c:v>619.1971557770494</c:v>
                </c:pt>
                <c:pt idx="2">
                  <c:v>619.1971557770494</c:v>
                </c:pt>
                <c:pt idx="3">
                  <c:v>619.1971557770494</c:v>
                </c:pt>
                <c:pt idx="4">
                  <c:v>619.1971557770494</c:v>
                </c:pt>
                <c:pt idx="5">
                  <c:v>619.1971557770494</c:v>
                </c:pt>
                <c:pt idx="6">
                  <c:v>619.1971557770494</c:v>
                </c:pt>
                <c:pt idx="7">
                  <c:v>619.1971557770494</c:v>
                </c:pt>
                <c:pt idx="8">
                  <c:v>619.1971557770494</c:v>
                </c:pt>
                <c:pt idx="9">
                  <c:v>619.1971557770494</c:v>
                </c:pt>
                <c:pt idx="10">
                  <c:v>619.1971557770494</c:v>
                </c:pt>
                <c:pt idx="11">
                  <c:v>619.1971557770494</c:v>
                </c:pt>
                <c:pt idx="12">
                  <c:v>619.1971557770494</c:v>
                </c:pt>
                <c:pt idx="13">
                  <c:v>619.1971557770494</c:v>
                </c:pt>
                <c:pt idx="14">
                  <c:v>619.1971557770494</c:v>
                </c:pt>
                <c:pt idx="15">
                  <c:v>619.1971557770494</c:v>
                </c:pt>
                <c:pt idx="16">
                  <c:v>619.1971557770494</c:v>
                </c:pt>
                <c:pt idx="17">
                  <c:v>619.1971557770494</c:v>
                </c:pt>
                <c:pt idx="18">
                  <c:v>619.1971557770494</c:v>
                </c:pt>
                <c:pt idx="19">
                  <c:v>619.1971557770494</c:v>
                </c:pt>
                <c:pt idx="20">
                  <c:v>619.1971557770494</c:v>
                </c:pt>
                <c:pt idx="21">
                  <c:v>619.1971557770494</c:v>
                </c:pt>
                <c:pt idx="22">
                  <c:v>619.1971557770494</c:v>
                </c:pt>
                <c:pt idx="23">
                  <c:v>619.1971557770494</c:v>
                </c:pt>
                <c:pt idx="24">
                  <c:v>619.1971557770494</c:v>
                </c:pt>
                <c:pt idx="25">
                  <c:v>619.1971557770494</c:v>
                </c:pt>
                <c:pt idx="26">
                  <c:v>619.1971557770494</c:v>
                </c:pt>
                <c:pt idx="27">
                  <c:v>619.1971557770494</c:v>
                </c:pt>
                <c:pt idx="28">
                  <c:v>619.1971557770494</c:v>
                </c:pt>
                <c:pt idx="29">
                  <c:v>619.1971557770494</c:v>
                </c:pt>
                <c:pt idx="30">
                  <c:v>619.1971557770494</c:v>
                </c:pt>
                <c:pt idx="31">
                  <c:v>619.1971557770494</c:v>
                </c:pt>
                <c:pt idx="32">
                  <c:v>619.1971557770494</c:v>
                </c:pt>
                <c:pt idx="33">
                  <c:v>619.1971557770494</c:v>
                </c:pt>
                <c:pt idx="34">
                  <c:v>619.1971557770494</c:v>
                </c:pt>
                <c:pt idx="35">
                  <c:v>619.1971557770494</c:v>
                </c:pt>
                <c:pt idx="36">
                  <c:v>619.1971557770494</c:v>
                </c:pt>
                <c:pt idx="37">
                  <c:v>619.1971557770494</c:v>
                </c:pt>
                <c:pt idx="38">
                  <c:v>619.1971557770494</c:v>
                </c:pt>
                <c:pt idx="39">
                  <c:v>619.1971557770494</c:v>
                </c:pt>
                <c:pt idx="40">
                  <c:v>619.1971557770494</c:v>
                </c:pt>
                <c:pt idx="41">
                  <c:v>619.1971557770494</c:v>
                </c:pt>
                <c:pt idx="42">
                  <c:v>619.1971557770494</c:v>
                </c:pt>
                <c:pt idx="43">
                  <c:v>619.1971557770494</c:v>
                </c:pt>
                <c:pt idx="44">
                  <c:v>619.1971557770494</c:v>
                </c:pt>
                <c:pt idx="45">
                  <c:v>619.1971557770494</c:v>
                </c:pt>
                <c:pt idx="46">
                  <c:v>619.1971557770494</c:v>
                </c:pt>
                <c:pt idx="47">
                  <c:v>619.1971557770494</c:v>
                </c:pt>
                <c:pt idx="48">
                  <c:v>619.1971557770494</c:v>
                </c:pt>
                <c:pt idx="49">
                  <c:v>619.1971557770494</c:v>
                </c:pt>
                <c:pt idx="50">
                  <c:v>619.1971557770494</c:v>
                </c:pt>
                <c:pt idx="51">
                  <c:v>619.1971557770494</c:v>
                </c:pt>
                <c:pt idx="52">
                  <c:v>619.1971557770494</c:v>
                </c:pt>
                <c:pt idx="53">
                  <c:v>619.1971557770494</c:v>
                </c:pt>
                <c:pt idx="54">
                  <c:v>619.1971557770494</c:v>
                </c:pt>
                <c:pt idx="55">
                  <c:v>619.1971557770494</c:v>
                </c:pt>
                <c:pt idx="56">
                  <c:v>619.1971557770494</c:v>
                </c:pt>
                <c:pt idx="57">
                  <c:v>619.1971557770494</c:v>
                </c:pt>
                <c:pt idx="58">
                  <c:v>619.1971557770494</c:v>
                </c:pt>
                <c:pt idx="59">
                  <c:v>619.1971557770494</c:v>
                </c:pt>
                <c:pt idx="60">
                  <c:v>619.1971557770494</c:v>
                </c:pt>
              </c:numCache>
            </c:numRef>
          </c:val>
          <c:smooth val="0"/>
        </c:ser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356500"/>
        <c:crossesAt val="0"/>
        <c:auto val="1"/>
        <c:lblOffset val="100"/>
        <c:tickLblSkip val="1"/>
        <c:noMultiLvlLbl val="0"/>
      </c:catAx>
      <c:valAx>
        <c:axId val="4135650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1707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8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9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8" sqref="A68:IV6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23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$N$70</f>
        <v>619.1971557770494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5">+N8*1000000/(365*86400)</f>
        <v>29.52181633688483</v>
      </c>
      <c r="P8" s="41">
        <f t="shared" si="0"/>
        <v>619.1971557770494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619.1971557770494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619.1971557770494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619.1971557770494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619.1971557770494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619.1971557770494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619.1971557770494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619.1971557770494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619.1971557770494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619.1971557770494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619.1971557770494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619.1971557770494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619.1971557770494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619.1971557770494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619.1971557770494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619.1971557770494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619.1971557770494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619.1971557770494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619.1971557770494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619.1971557770494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619.1971557770494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619.1971557770494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619.1971557770494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619.1971557770494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619.1971557770494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619.1971557770494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619.1971557770494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619.1971557770494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619.1971557770494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619.1971557770494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619.1971557770494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7">$N$70</f>
        <v>619.1971557770494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619.1971557770494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619.1971557770494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619.1971557770494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619.1971557770494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619.1971557770494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619.1971557770494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619.1971557770494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619.1971557770494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619.1971557770494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619.1971557770494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619.1971557770494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619.1971557770494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619.1971557770494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619.1971557770494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619.1971557770494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619.1971557770494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619.1971557770494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619.1971557770494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619.1971557770494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619.1971557770494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619.1971557770494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619.1971557770494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619.1971557770494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619.1971557770494</v>
      </c>
    </row>
    <row r="64" spans="1:16" ht="15" customHeight="1">
      <c r="A64" s="33">
        <v>2563</v>
      </c>
      <c r="B64" s="38">
        <v>0.34</v>
      </c>
      <c r="C64" s="38">
        <v>0.33</v>
      </c>
      <c r="D64" s="38">
        <v>1.59</v>
      </c>
      <c r="E64" s="38">
        <v>38.72</v>
      </c>
      <c r="F64" s="38">
        <v>94.69</v>
      </c>
      <c r="G64" s="38">
        <v>72.4</v>
      </c>
      <c r="H64" s="38">
        <v>61.06</v>
      </c>
      <c r="I64" s="38">
        <v>30.08</v>
      </c>
      <c r="J64" s="38">
        <v>0.8</v>
      </c>
      <c r="K64" s="38">
        <v>0.28</v>
      </c>
      <c r="L64" s="38">
        <v>2.11</v>
      </c>
      <c r="M64" s="38">
        <v>0.6</v>
      </c>
      <c r="N64" s="39">
        <f t="shared" si="5"/>
        <v>303</v>
      </c>
      <c r="O64" s="40">
        <f t="shared" si="2"/>
        <v>9.60806697108067</v>
      </c>
      <c r="P64" s="41">
        <f t="shared" si="3"/>
        <v>619.1971557770494</v>
      </c>
    </row>
    <row r="65" spans="1:16" ht="15" customHeight="1">
      <c r="A65" s="47">
        <v>2564</v>
      </c>
      <c r="B65" s="48">
        <v>2.9752704000000008</v>
      </c>
      <c r="C65" s="48">
        <v>2.2403519999999997</v>
      </c>
      <c r="D65" s="48">
        <v>1.2441600000000002</v>
      </c>
      <c r="E65" s="48">
        <v>64.55980800000002</v>
      </c>
      <c r="F65" s="48">
        <v>67.774752</v>
      </c>
      <c r="G65" s="48">
        <v>90.15148800000001</v>
      </c>
      <c r="H65" s="48">
        <v>61.05888000000001</v>
      </c>
      <c r="I65" s="48">
        <v>52.53033600000002</v>
      </c>
      <c r="J65" s="48">
        <v>7.013088000000001</v>
      </c>
      <c r="K65" s="48">
        <v>2.880576</v>
      </c>
      <c r="L65" s="48">
        <v>4.895424</v>
      </c>
      <c r="M65" s="48">
        <v>4.29408</v>
      </c>
      <c r="N65" s="49">
        <f>SUM(B65:M65)</f>
        <v>361.61821440000006</v>
      </c>
      <c r="O65" s="50">
        <f t="shared" si="2"/>
        <v>11.466838356164384</v>
      </c>
      <c r="P65" s="41">
        <f t="shared" si="3"/>
        <v>619.1971557770494</v>
      </c>
    </row>
    <row r="66" spans="1:16" ht="15" customHeight="1">
      <c r="A66" s="33">
        <v>2565</v>
      </c>
      <c r="B66" s="38">
        <v>22.538304000000004</v>
      </c>
      <c r="C66" s="38">
        <v>106.96924800000002</v>
      </c>
      <c r="D66" s="38">
        <v>44.15558400000001</v>
      </c>
      <c r="E66" s="38">
        <v>54.14169600000005</v>
      </c>
      <c r="F66" s="38">
        <v>115.93756800000001</v>
      </c>
      <c r="G66" s="38">
        <v>159.95232000000013</v>
      </c>
      <c r="H66" s="38">
        <v>108.38448000000002</v>
      </c>
      <c r="I66" s="38">
        <v>6.6113279999999985</v>
      </c>
      <c r="J66" s="38">
        <v>5.536512000000001</v>
      </c>
      <c r="K66" s="38">
        <v>4.020192000000001</v>
      </c>
      <c r="L66" s="38">
        <v>3.853439999999999</v>
      </c>
      <c r="M66" s="38">
        <v>4.455648</v>
      </c>
      <c r="N66" s="39">
        <f>SUM(B66:M66)</f>
        <v>636.5563200000001</v>
      </c>
      <c r="O66" s="40">
        <f>+N66*1000000/(365*86400)</f>
        <v>20.185068493150688</v>
      </c>
      <c r="P66" s="41">
        <f t="shared" si="3"/>
        <v>619.1971557770494</v>
      </c>
    </row>
    <row r="67" spans="1:16" ht="15" customHeight="1">
      <c r="A67" s="33">
        <v>2566</v>
      </c>
      <c r="B67" s="38">
        <v>5.398272000000001</v>
      </c>
      <c r="C67" s="38">
        <v>5.516639999999999</v>
      </c>
      <c r="D67" s="38">
        <v>3.1648319999999996</v>
      </c>
      <c r="E67" s="38">
        <v>4.230144</v>
      </c>
      <c r="F67" s="38">
        <v>6.921504000000001</v>
      </c>
      <c r="G67" s="38">
        <v>71.87356800000008</v>
      </c>
      <c r="H67" s="38">
        <v>70.32441600000001</v>
      </c>
      <c r="I67" s="38">
        <v>17.831232</v>
      </c>
      <c r="J67" s="38">
        <v>4.860864000000002</v>
      </c>
      <c r="K67" s="38">
        <v>6.053184000000004</v>
      </c>
      <c r="L67" s="38">
        <v>5.984928000000003</v>
      </c>
      <c r="M67" s="38">
        <v>5.466528000000003</v>
      </c>
      <c r="N67" s="39">
        <f>SUM(B67:M67)</f>
        <v>207.62611200000012</v>
      </c>
      <c r="O67" s="44">
        <f>+N67*1000000/(365*86400)</f>
        <v>6.583780821917812</v>
      </c>
      <c r="P67" s="41">
        <f t="shared" si="3"/>
        <v>619.1971557770494</v>
      </c>
    </row>
    <row r="68" spans="1:16" ht="15" customHeight="1" hidden="1">
      <c r="A68" s="51">
        <v>2567</v>
      </c>
      <c r="B68" s="52">
        <v>5.951232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39"/>
      <c r="O68" s="40"/>
      <c r="P68" s="45"/>
    </row>
    <row r="69" spans="1:16" ht="15" customHeight="1">
      <c r="A69" s="36" t="s">
        <v>19</v>
      </c>
      <c r="B69" s="37">
        <f>MAX(B7:B67)</f>
        <v>34.392384</v>
      </c>
      <c r="C69" s="37">
        <f aca="true" t="shared" si="6" ref="C69:M69">MAX(C7:C67)</f>
        <v>106.96924800000002</v>
      </c>
      <c r="D69" s="37">
        <f t="shared" si="6"/>
        <v>137</v>
      </c>
      <c r="E69" s="37">
        <f t="shared" si="6"/>
        <v>330</v>
      </c>
      <c r="F69" s="37">
        <f t="shared" si="6"/>
        <v>535</v>
      </c>
      <c r="G69" s="37">
        <f t="shared" si="6"/>
        <v>583</v>
      </c>
      <c r="H69" s="37">
        <f t="shared" si="6"/>
        <v>326.59</v>
      </c>
      <c r="I69" s="37">
        <f t="shared" si="6"/>
        <v>233.11</v>
      </c>
      <c r="J69" s="37">
        <f t="shared" si="6"/>
        <v>47.1</v>
      </c>
      <c r="K69" s="37">
        <f t="shared" si="6"/>
        <v>29.2</v>
      </c>
      <c r="L69" s="37">
        <f t="shared" si="6"/>
        <v>19.61279999999995</v>
      </c>
      <c r="M69" s="37">
        <f t="shared" si="6"/>
        <v>37.2</v>
      </c>
      <c r="N69" s="37">
        <f>MAX(N7:N67)</f>
        <v>1510.4899999999998</v>
      </c>
      <c r="O69" s="40">
        <f>+N69*1000000/(365*86400)</f>
        <v>47.897323693556565</v>
      </c>
      <c r="P69" s="46"/>
    </row>
    <row r="70" spans="1:16" ht="15" customHeight="1">
      <c r="A70" s="36" t="s">
        <v>16</v>
      </c>
      <c r="B70" s="37">
        <f>AVERAGE(B7:B67)</f>
        <v>7.1144441704918036</v>
      </c>
      <c r="C70" s="37">
        <f aca="true" t="shared" si="7" ref="C70:M70">AVERAGE(C7:C67)</f>
        <v>22.119682360655734</v>
      </c>
      <c r="D70" s="37">
        <f t="shared" si="7"/>
        <v>24.83009547540983</v>
      </c>
      <c r="E70" s="37">
        <f t="shared" si="7"/>
        <v>43.66185390163935</v>
      </c>
      <c r="F70" s="37">
        <f t="shared" si="7"/>
        <v>132.30538832786885</v>
      </c>
      <c r="G70" s="37">
        <f t="shared" si="7"/>
        <v>185.30719868852464</v>
      </c>
      <c r="H70" s="37">
        <f t="shared" si="7"/>
        <v>113.21205429508198</v>
      </c>
      <c r="I70" s="37">
        <f t="shared" si="7"/>
        <v>57.529777573770495</v>
      </c>
      <c r="J70" s="37">
        <f t="shared" si="7"/>
        <v>15.381350032786886</v>
      </c>
      <c r="K70" s="37">
        <f t="shared" si="7"/>
        <v>7.630817573770491</v>
      </c>
      <c r="L70" s="37">
        <f t="shared" si="7"/>
        <v>5.498337573770492</v>
      </c>
      <c r="M70" s="37">
        <f t="shared" si="7"/>
        <v>4.606155803278689</v>
      </c>
      <c r="N70" s="37">
        <f>SUM(B70:M70)</f>
        <v>619.1971557770494</v>
      </c>
      <c r="O70" s="40">
        <f>+N70*1000000/(365*86400)</f>
        <v>19.634613006628914</v>
      </c>
      <c r="P70" s="46"/>
    </row>
    <row r="71" spans="1:16" ht="15" customHeight="1">
      <c r="A71" s="36" t="s">
        <v>20</v>
      </c>
      <c r="B71" s="37">
        <f>MIN(B7:B67)</f>
        <v>0</v>
      </c>
      <c r="C71" s="37">
        <f aca="true" t="shared" si="8" ref="C71:M71">MIN(C7:C67)</f>
        <v>0</v>
      </c>
      <c r="D71" s="37">
        <f t="shared" si="8"/>
        <v>0.54</v>
      </c>
      <c r="E71" s="37">
        <f t="shared" si="8"/>
        <v>0.08</v>
      </c>
      <c r="F71" s="37">
        <f t="shared" si="8"/>
        <v>6.921504000000001</v>
      </c>
      <c r="G71" s="37">
        <f t="shared" si="8"/>
        <v>24.31</v>
      </c>
      <c r="H71" s="37">
        <f t="shared" si="8"/>
        <v>19.77</v>
      </c>
      <c r="I71" s="37">
        <f t="shared" si="8"/>
        <v>6.6113279999999985</v>
      </c>
      <c r="J71" s="37">
        <f t="shared" si="8"/>
        <v>0.8</v>
      </c>
      <c r="K71" s="37">
        <f t="shared" si="8"/>
        <v>0.08</v>
      </c>
      <c r="L71" s="37">
        <f t="shared" si="8"/>
        <v>0</v>
      </c>
      <c r="M71" s="37">
        <f t="shared" si="8"/>
        <v>0</v>
      </c>
      <c r="N71" s="37">
        <f>MIN(N7:N67)</f>
        <v>152.19000000000003</v>
      </c>
      <c r="O71" s="40">
        <f>+N71*1000000/(365*86400)</f>
        <v>4.8259132420091335</v>
      </c>
      <c r="P71" s="46"/>
    </row>
    <row r="72" spans="1:15" ht="21" customHeight="1">
      <c r="A72" s="56"/>
      <c r="B72" s="56"/>
      <c r="C72" s="19"/>
      <c r="D72" s="20"/>
      <c r="E72" s="20"/>
      <c r="F72" s="20"/>
      <c r="G72" s="20"/>
      <c r="H72" s="20"/>
      <c r="I72" s="20"/>
      <c r="J72" s="20"/>
      <c r="K72" s="20"/>
      <c r="L72" s="21"/>
      <c r="M72" s="21"/>
      <c r="N72" s="21"/>
      <c r="O72" s="22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6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8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24.75" customHeight="1">
      <c r="A80" s="27"/>
      <c r="B80" s="28"/>
      <c r="C80" s="29"/>
      <c r="D80" s="26"/>
      <c r="E80" s="28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spans="1:15" ht="24.75" customHeight="1">
      <c r="A84" s="27"/>
      <c r="B84" s="28"/>
      <c r="C84" s="28"/>
      <c r="D84" s="28"/>
      <c r="E84" s="26"/>
      <c r="F84" s="28"/>
      <c r="G84" s="28"/>
      <c r="H84" s="28"/>
      <c r="I84" s="28"/>
      <c r="J84" s="28"/>
      <c r="K84" s="28"/>
      <c r="L84" s="28"/>
      <c r="M84" s="28"/>
      <c r="N84" s="30"/>
      <c r="O84" s="26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/>
    <row r="101" ht="18" customHeight="1"/>
    <row r="102" ht="18" customHeight="1"/>
    <row r="103" ht="18" customHeight="1"/>
    <row r="104" ht="18" customHeight="1"/>
  </sheetData>
  <sheetProtection/>
  <mergeCells count="4">
    <mergeCell ref="A2:O2"/>
    <mergeCell ref="L3:O3"/>
    <mergeCell ref="A3:D3"/>
    <mergeCell ref="A72:B7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2016-07-08T08:10:57Z</cp:lastPrinted>
  <dcterms:created xsi:type="dcterms:W3CDTF">1994-01-31T08:04:27Z</dcterms:created>
  <dcterms:modified xsi:type="dcterms:W3CDTF">2024-05-29T03:07:32Z</dcterms:modified>
  <cp:category/>
  <cp:version/>
  <cp:contentType/>
  <cp:contentStatus/>
</cp:coreProperties>
</file>