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<sst xmlns="http://schemas.openxmlformats.org/spreadsheetml/2006/main" count="29" uniqueCount="24">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</sst>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2" fontId="27" fillId="0" borderId="15" xfId="0" applyNumberFormat="1" applyFont="1" applyFill="1" applyBorder="1" applyAlignment="1" applyProtection="1">
      <alignment horizontal="left" vertical="center"/>
      <protection/>
    </xf>
    <xf numFmtId="2" fontId="27" fillId="0" borderId="15" xfId="0" applyNumberFormat="1" applyFont="1" applyFill="1" applyBorder="1" applyAlignment="1" applyProtection="1">
      <alignment horizontal="center" vertical="center"/>
      <protection/>
    </xf>
    <xf numFmtId="2" fontId="25" fillId="0" borderId="15" xfId="0" applyNumberFormat="1" applyFont="1" applyFill="1" applyBorder="1" applyAlignment="1" applyProtection="1">
      <alignment horizontal="center" vertical="center"/>
      <protection/>
    </xf>
    <xf numFmtId="233" fontId="25" fillId="0" borderId="15" xfId="0" applyFont="1" applyFill="1" applyBorder="1" applyAlignment="1">
      <alignment horizontal="center" vertical="center"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>
      <alignment horizontal="center" vertical="center"/>
    </xf>
    <xf numFmtId="236" fontId="25" fillId="7" borderId="22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7" fillId="7" borderId="22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  <xf numFmtId="1" fontId="27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P.5 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75"/>
          <c:y val="-0.01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025"/>
          <c:w val="0.871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'P.5-H.05'!$A$7:$A$62</c:f>
              <c:numCache>
                <c:ptCount val="5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'P.5-H.05'!$N$7:$N$62</c:f>
              <c:numCache>
                <c:ptCount val="56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152.17649279999998</c:v>
                </c:pt>
                <c:pt idx="53">
                  <c:v>296.24659199999996</c:v>
                </c:pt>
                <c:pt idx="54">
                  <c:v>401.44000000000005</c:v>
                </c:pt>
                <c:pt idx="55">
                  <c:v>494.3</c:v>
                </c:pt>
              </c:numCache>
            </c:numRef>
          </c:val>
        </c:ser>
        <c:gapWidth val="100"/>
        <c:axId val="36788049"/>
        <c:axId val="62656986"/>
      </c:barChart>
      <c:lineChart>
        <c:grouping val="standard"/>
        <c:varyColors val="0"/>
        <c:ser>
          <c:idx val="1"/>
          <c:order val="1"/>
          <c:tx>
            <c:v>ค่าเฉลี่ย 664.4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'P.5-H.05'!$A$7:$A$61</c:f>
              <c:numCache>
                <c:ptCount val="55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'P.5-H.05'!$P$7:$P$61</c:f>
              <c:numCache>
                <c:ptCount val="55"/>
                <c:pt idx="0">
                  <c:v>644.4337989236362</c:v>
                </c:pt>
                <c:pt idx="1">
                  <c:v>644.4337989236362</c:v>
                </c:pt>
                <c:pt idx="2">
                  <c:v>644.4337989236362</c:v>
                </c:pt>
                <c:pt idx="3">
                  <c:v>644.4337989236362</c:v>
                </c:pt>
                <c:pt idx="4">
                  <c:v>644.4337989236362</c:v>
                </c:pt>
                <c:pt idx="5">
                  <c:v>644.4337989236362</c:v>
                </c:pt>
                <c:pt idx="6">
                  <c:v>644.4337989236362</c:v>
                </c:pt>
                <c:pt idx="7">
                  <c:v>644.4337989236362</c:v>
                </c:pt>
                <c:pt idx="8">
                  <c:v>644.4337989236362</c:v>
                </c:pt>
                <c:pt idx="9">
                  <c:v>644.4337989236362</c:v>
                </c:pt>
                <c:pt idx="10">
                  <c:v>644.4337989236362</c:v>
                </c:pt>
                <c:pt idx="11">
                  <c:v>644.4337989236362</c:v>
                </c:pt>
                <c:pt idx="12">
                  <c:v>644.4337989236362</c:v>
                </c:pt>
                <c:pt idx="13">
                  <c:v>644.4337989236362</c:v>
                </c:pt>
                <c:pt idx="14">
                  <c:v>644.4337989236362</c:v>
                </c:pt>
                <c:pt idx="15">
                  <c:v>644.4337989236362</c:v>
                </c:pt>
                <c:pt idx="16">
                  <c:v>644.4337989236362</c:v>
                </c:pt>
                <c:pt idx="17">
                  <c:v>644.4337989236362</c:v>
                </c:pt>
                <c:pt idx="18">
                  <c:v>644.4337989236362</c:v>
                </c:pt>
                <c:pt idx="19">
                  <c:v>644.4337989236362</c:v>
                </c:pt>
                <c:pt idx="20">
                  <c:v>644.4337989236362</c:v>
                </c:pt>
                <c:pt idx="21">
                  <c:v>644.4337989236362</c:v>
                </c:pt>
                <c:pt idx="22">
                  <c:v>644.4337989236362</c:v>
                </c:pt>
                <c:pt idx="23">
                  <c:v>644.4337989236362</c:v>
                </c:pt>
                <c:pt idx="24">
                  <c:v>644.4337989236362</c:v>
                </c:pt>
                <c:pt idx="25">
                  <c:v>644.4337989236362</c:v>
                </c:pt>
                <c:pt idx="26">
                  <c:v>644.4337989236362</c:v>
                </c:pt>
                <c:pt idx="27">
                  <c:v>644.4337989236362</c:v>
                </c:pt>
                <c:pt idx="28">
                  <c:v>644.4337989236362</c:v>
                </c:pt>
                <c:pt idx="29">
                  <c:v>644.4337989236362</c:v>
                </c:pt>
                <c:pt idx="30">
                  <c:v>644.4337989236362</c:v>
                </c:pt>
                <c:pt idx="31">
                  <c:v>644.4337989236362</c:v>
                </c:pt>
                <c:pt idx="32">
                  <c:v>644.4337989236362</c:v>
                </c:pt>
                <c:pt idx="33">
                  <c:v>644.4337989236362</c:v>
                </c:pt>
                <c:pt idx="34">
                  <c:v>644.4337989236362</c:v>
                </c:pt>
                <c:pt idx="35">
                  <c:v>644.4337989236362</c:v>
                </c:pt>
                <c:pt idx="36">
                  <c:v>644.4337989236362</c:v>
                </c:pt>
                <c:pt idx="37">
                  <c:v>644.4337989236362</c:v>
                </c:pt>
                <c:pt idx="38">
                  <c:v>644.4337989236362</c:v>
                </c:pt>
                <c:pt idx="39">
                  <c:v>644.4337989236362</c:v>
                </c:pt>
                <c:pt idx="40">
                  <c:v>644.4337989236362</c:v>
                </c:pt>
                <c:pt idx="41">
                  <c:v>644.4337989236362</c:v>
                </c:pt>
                <c:pt idx="42">
                  <c:v>644.4337989236362</c:v>
                </c:pt>
                <c:pt idx="43">
                  <c:v>644.4337989236362</c:v>
                </c:pt>
                <c:pt idx="44">
                  <c:v>644.4337989236362</c:v>
                </c:pt>
                <c:pt idx="45">
                  <c:v>644.4337989236362</c:v>
                </c:pt>
                <c:pt idx="46">
                  <c:v>644.4337989236362</c:v>
                </c:pt>
                <c:pt idx="47">
                  <c:v>644.4337989236362</c:v>
                </c:pt>
                <c:pt idx="48">
                  <c:v>644.4337989236362</c:v>
                </c:pt>
                <c:pt idx="49">
                  <c:v>644.4337989236362</c:v>
                </c:pt>
                <c:pt idx="50">
                  <c:v>644.4337989236362</c:v>
                </c:pt>
                <c:pt idx="51">
                  <c:v>644.4337989236362</c:v>
                </c:pt>
                <c:pt idx="52">
                  <c:v>644.4337989236362</c:v>
                </c:pt>
                <c:pt idx="53">
                  <c:v>644.4337989236362</c:v>
                </c:pt>
                <c:pt idx="54">
                  <c:v>644.4337989236362</c:v>
                </c:pt>
              </c:numCache>
            </c:numRef>
          </c:val>
          <c:smooth val="0"/>
        </c:ser>
        <c:axId val="36788049"/>
        <c:axId val="62656986"/>
      </c:lineChart>
      <c:catAx>
        <c:axId val="3678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656986"/>
        <c:crossesAt val="0"/>
        <c:auto val="1"/>
        <c:lblOffset val="100"/>
        <c:tickLblSkip val="3"/>
        <c:noMultiLvlLbl val="0"/>
      </c:catAx>
      <c:valAx>
        <c:axId val="6265698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04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5"/>
  <sheetViews>
    <sheetView showGridLines="0" tabSelected="1" zoomScalePageLayoutView="0" workbookViewId="0" topLeftCell="A43">
      <selection activeCell="V62" sqref="U62:V6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22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 aca="true" t="shared" si="0" ref="O7:O40">+N7*0.0317097</f>
        <v>28.617687153000006</v>
      </c>
      <c r="P7" s="41">
        <f aca="true" t="shared" si="1" ref="P7:P38">$N$66</f>
        <v>644.4337989236362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2" ref="N8:N48">SUM(B8:M8)</f>
        <v>931</v>
      </c>
      <c r="O8" s="40">
        <f t="shared" si="0"/>
        <v>29.5217307</v>
      </c>
      <c r="P8" s="41">
        <f t="shared" si="1"/>
        <v>644.4337989236362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2"/>
        <v>970.6199999999999</v>
      </c>
      <c r="O9" s="40">
        <f t="shared" si="0"/>
        <v>30.778069013999996</v>
      </c>
      <c r="P9" s="41">
        <f t="shared" si="1"/>
        <v>644.4337989236362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2"/>
        <v>757.3700000000001</v>
      </c>
      <c r="O10" s="40">
        <f t="shared" si="0"/>
        <v>24.015975489000002</v>
      </c>
      <c r="P10" s="41">
        <f t="shared" si="1"/>
        <v>644.4337989236362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2"/>
        <v>663.3200000000002</v>
      </c>
      <c r="O11" s="40">
        <f t="shared" si="0"/>
        <v>21.033678204000005</v>
      </c>
      <c r="P11" s="41">
        <f t="shared" si="1"/>
        <v>644.4337989236362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2"/>
        <v>1134.94</v>
      </c>
      <c r="O12" s="40">
        <f t="shared" si="0"/>
        <v>35.988606918</v>
      </c>
      <c r="P12" s="41">
        <f t="shared" si="1"/>
        <v>644.4337989236362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2"/>
        <v>570.86</v>
      </c>
      <c r="O13" s="40">
        <f t="shared" si="0"/>
        <v>18.101799342</v>
      </c>
      <c r="P13" s="41">
        <f t="shared" si="1"/>
        <v>644.4337989236362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2"/>
        <v>560.45</v>
      </c>
      <c r="O14" s="40">
        <f t="shared" si="0"/>
        <v>17.771701365000002</v>
      </c>
      <c r="P14" s="41">
        <f t="shared" si="1"/>
        <v>644.4337989236362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2"/>
        <v>719.92</v>
      </c>
      <c r="O15" s="40">
        <f t="shared" si="0"/>
        <v>22.828447223999998</v>
      </c>
      <c r="P15" s="41">
        <f t="shared" si="1"/>
        <v>644.4337989236362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2"/>
        <v>625.7</v>
      </c>
      <c r="O16" s="40">
        <f t="shared" si="0"/>
        <v>19.84075929</v>
      </c>
      <c r="P16" s="41">
        <f t="shared" si="1"/>
        <v>644.4337989236362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2"/>
        <v>1010.64</v>
      </c>
      <c r="O17" s="40">
        <f t="shared" si="0"/>
        <v>32.047091208</v>
      </c>
      <c r="P17" s="41">
        <f t="shared" si="1"/>
        <v>644.4337989236362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2"/>
        <v>704.2299999999999</v>
      </c>
      <c r="O18" s="40">
        <f t="shared" si="0"/>
        <v>22.330922030999997</v>
      </c>
      <c r="P18" s="41">
        <f t="shared" si="1"/>
        <v>644.4337989236362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2"/>
        <v>675.4100000000001</v>
      </c>
      <c r="O19" s="40">
        <f t="shared" si="0"/>
        <v>21.417048477</v>
      </c>
      <c r="P19" s="41">
        <f t="shared" si="1"/>
        <v>644.4337989236362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2"/>
        <v>596.24</v>
      </c>
      <c r="O20" s="40">
        <f t="shared" si="0"/>
        <v>18.906591528</v>
      </c>
      <c r="P20" s="41">
        <f t="shared" si="1"/>
        <v>644.4337989236362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2"/>
        <v>489.88</v>
      </c>
      <c r="O21" s="40">
        <f t="shared" si="0"/>
        <v>15.533947836</v>
      </c>
      <c r="P21" s="41">
        <f t="shared" si="1"/>
        <v>644.4337989236362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2"/>
        <v>524.42</v>
      </c>
      <c r="O22" s="40">
        <f t="shared" si="0"/>
        <v>16.629200874</v>
      </c>
      <c r="P22" s="41">
        <f t="shared" si="1"/>
        <v>644.4337989236362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2"/>
        <v>777.31</v>
      </c>
      <c r="O23" s="40">
        <f t="shared" si="0"/>
        <v>24.648266907</v>
      </c>
      <c r="P23" s="41">
        <f t="shared" si="1"/>
        <v>644.4337989236362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2"/>
        <v>503.72999999999996</v>
      </c>
      <c r="O24" s="40">
        <f t="shared" si="0"/>
        <v>15.973127180999999</v>
      </c>
      <c r="P24" s="41">
        <f t="shared" si="1"/>
        <v>644.4337989236362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2"/>
        <v>648.54</v>
      </c>
      <c r="O25" s="40">
        <f t="shared" si="0"/>
        <v>20.565008838</v>
      </c>
      <c r="P25" s="41">
        <f t="shared" si="1"/>
        <v>644.4337989236362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2"/>
        <v>1510.4899999999998</v>
      </c>
      <c r="O26" s="40">
        <f t="shared" si="0"/>
        <v>47.89718475299999</v>
      </c>
      <c r="P26" s="41">
        <f t="shared" si="1"/>
        <v>644.4337989236362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2"/>
        <v>1431.69</v>
      </c>
      <c r="O27" s="40">
        <f t="shared" si="0"/>
        <v>45.398460393</v>
      </c>
      <c r="P27" s="41">
        <f t="shared" si="1"/>
        <v>644.4337989236362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2"/>
        <v>647.7699999999999</v>
      </c>
      <c r="O28" s="40">
        <f t="shared" si="0"/>
        <v>20.540592368999995</v>
      </c>
      <c r="P28" s="41">
        <f t="shared" si="1"/>
        <v>644.4337989236362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2"/>
        <v>1448.9599999999998</v>
      </c>
      <c r="O29" s="40">
        <f t="shared" si="0"/>
        <v>45.94608691199999</v>
      </c>
      <c r="P29" s="41">
        <f t="shared" si="1"/>
        <v>644.4337989236362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2"/>
        <v>835.9000000000001</v>
      </c>
      <c r="O30" s="40">
        <f t="shared" si="0"/>
        <v>26.506138230000005</v>
      </c>
      <c r="P30" s="41">
        <f t="shared" si="1"/>
        <v>644.4337989236362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2"/>
        <v>1337.7</v>
      </c>
      <c r="O31" s="40">
        <f t="shared" si="0"/>
        <v>42.41806569</v>
      </c>
      <c r="P31" s="41">
        <f t="shared" si="1"/>
        <v>644.4337989236362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2"/>
        <v>442.88</v>
      </c>
      <c r="O32" s="40">
        <f t="shared" si="0"/>
        <v>14.043591936</v>
      </c>
      <c r="P32" s="41">
        <f t="shared" si="1"/>
        <v>644.4337989236362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2"/>
        <v>650.1100000000001</v>
      </c>
      <c r="O33" s="40">
        <f t="shared" si="0"/>
        <v>20.614793067000004</v>
      </c>
      <c r="P33" s="41">
        <f t="shared" si="1"/>
        <v>644.4337989236362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2"/>
        <v>890.25</v>
      </c>
      <c r="O34" s="40">
        <f t="shared" si="0"/>
        <v>28.229560425</v>
      </c>
      <c r="P34" s="41">
        <f t="shared" si="1"/>
        <v>644.4337989236362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2"/>
        <v>351.82000000000005</v>
      </c>
      <c r="O35" s="40">
        <f t="shared" si="0"/>
        <v>11.156106654000002</v>
      </c>
      <c r="P35" s="41">
        <f t="shared" si="1"/>
        <v>644.4337989236362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2"/>
        <v>607.8199999999999</v>
      </c>
      <c r="O36" s="40">
        <f t="shared" si="0"/>
        <v>19.273789853999997</v>
      </c>
      <c r="P36" s="41">
        <f t="shared" si="1"/>
        <v>644.4337989236362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2"/>
        <v>706.6100000000001</v>
      </c>
      <c r="O37" s="40">
        <f t="shared" si="0"/>
        <v>22.406391117000005</v>
      </c>
      <c r="P37" s="41">
        <f t="shared" si="1"/>
        <v>644.4337989236362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2"/>
        <v>378.54</v>
      </c>
      <c r="O38" s="40">
        <f t="shared" si="0"/>
        <v>12.003389838</v>
      </c>
      <c r="P38" s="41">
        <f t="shared" si="1"/>
        <v>644.4337989236362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2"/>
        <v>456.61</v>
      </c>
      <c r="O39" s="40">
        <f t="shared" si="0"/>
        <v>14.478966117</v>
      </c>
      <c r="P39" s="41">
        <f aca="true" t="shared" si="3" ref="P39:P61">$N$66</f>
        <v>644.4337989236362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2"/>
        <v>301.05</v>
      </c>
      <c r="O40" s="40">
        <f t="shared" si="0"/>
        <v>9.546205185</v>
      </c>
      <c r="P40" s="41">
        <f t="shared" si="3"/>
        <v>644.4337989236362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2"/>
        <v>564.22</v>
      </c>
      <c r="O41" s="40">
        <f aca="true" t="shared" si="4" ref="O41:O48">+N41*0.0317097</f>
        <v>17.891246934</v>
      </c>
      <c r="P41" s="41">
        <f t="shared" si="3"/>
        <v>644.4337989236362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2"/>
        <v>415.65000000000003</v>
      </c>
      <c r="O42" s="40">
        <f t="shared" si="4"/>
        <v>13.180136805000002</v>
      </c>
      <c r="P42" s="41">
        <f t="shared" si="3"/>
        <v>644.4337989236362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2"/>
        <v>538.0800000000002</v>
      </c>
      <c r="O43" s="40">
        <f t="shared" si="4"/>
        <v>17.062355376000006</v>
      </c>
      <c r="P43" s="41">
        <f t="shared" si="3"/>
        <v>644.4337989236362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2"/>
        <v>496.09</v>
      </c>
      <c r="O44" s="40">
        <f t="shared" si="4"/>
        <v>15.730865072999999</v>
      </c>
      <c r="P44" s="41">
        <f t="shared" si="3"/>
        <v>644.4337989236362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2"/>
        <v>436.03999999999996</v>
      </c>
      <c r="O45" s="40">
        <f t="shared" si="4"/>
        <v>13.826697587999998</v>
      </c>
      <c r="P45" s="41">
        <f t="shared" si="3"/>
        <v>644.4337989236362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2"/>
        <v>391.27000000000004</v>
      </c>
      <c r="O46" s="40">
        <f t="shared" si="4"/>
        <v>12.407054319000002</v>
      </c>
      <c r="P46" s="41">
        <f t="shared" si="3"/>
        <v>644.4337989236362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2"/>
        <v>274.90999999999997</v>
      </c>
      <c r="O47" s="40">
        <f t="shared" si="4"/>
        <v>8.717313627</v>
      </c>
      <c r="P47" s="41">
        <f t="shared" si="3"/>
        <v>644.4337989236362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2"/>
        <v>300.28000000000003</v>
      </c>
      <c r="O48" s="40">
        <f t="shared" si="4"/>
        <v>9.521788716000001</v>
      </c>
      <c r="P48" s="41">
        <f t="shared" si="3"/>
        <v>644.4337989236362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aca="true" t="shared" si="5" ref="O49:O62">+N49*0.0317097</f>
        <v>24.116505385104002</v>
      </c>
      <c r="P49" s="41">
        <f t="shared" si="3"/>
        <v>644.4337989236362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6" ref="N50:N58">SUM(B50:M50)</f>
        <v>734.9175359999999</v>
      </c>
      <c r="O50" s="40">
        <f t="shared" si="5"/>
        <v>23.304014591299197</v>
      </c>
      <c r="P50" s="41">
        <f t="shared" si="3"/>
        <v>644.4337989236362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6"/>
        <v>390.49689600000005</v>
      </c>
      <c r="O51" s="40">
        <f t="shared" si="5"/>
        <v>12.382539423091202</v>
      </c>
      <c r="P51" s="41">
        <f t="shared" si="3"/>
        <v>644.4337989236362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6"/>
        <v>347.3461440000001</v>
      </c>
      <c r="O52" s="40">
        <f t="shared" si="5"/>
        <v>11.014242022396804</v>
      </c>
      <c r="P52" s="41">
        <f t="shared" si="3"/>
        <v>644.4337989236362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6"/>
        <v>300.777408</v>
      </c>
      <c r="O53" s="40">
        <f t="shared" si="5"/>
        <v>9.5375613744576</v>
      </c>
      <c r="P53" s="41">
        <f t="shared" si="3"/>
        <v>644.4337989236362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6"/>
        <v>478.344096</v>
      </c>
      <c r="O54" s="40">
        <f t="shared" si="5"/>
        <v>15.1681477809312</v>
      </c>
      <c r="P54" s="41">
        <f t="shared" si="3"/>
        <v>644.4337989236362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6"/>
        <v>1277.82144</v>
      </c>
      <c r="O55" s="40">
        <f t="shared" si="5"/>
        <v>40.519334515968</v>
      </c>
      <c r="P55" s="41">
        <f t="shared" si="3"/>
        <v>644.4337989236362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6"/>
        <v>408.5614080000001</v>
      </c>
      <c r="O56" s="40">
        <f t="shared" si="5"/>
        <v>12.955359679257603</v>
      </c>
      <c r="P56" s="41">
        <f t="shared" si="3"/>
        <v>644.4337989236362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6"/>
        <v>404.488512</v>
      </c>
      <c r="O57" s="40">
        <f t="shared" si="5"/>
        <v>12.826209368966401</v>
      </c>
      <c r="P57" s="41">
        <f t="shared" si="3"/>
        <v>644.4337989236362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6"/>
        <v>308.89209600000004</v>
      </c>
      <c r="O58" s="44">
        <f t="shared" si="5"/>
        <v>9.794875696531202</v>
      </c>
      <c r="P58" s="41">
        <f t="shared" si="3"/>
        <v>644.4337989236362</v>
      </c>
    </row>
    <row r="59" spans="1:16" ht="15" customHeight="1">
      <c r="A59" s="33">
        <v>2558</v>
      </c>
      <c r="B59" s="38">
        <v>13.979519999999997</v>
      </c>
      <c r="C59" s="38">
        <v>15.859584000000002</v>
      </c>
      <c r="D59" s="38">
        <v>6.855839999999998</v>
      </c>
      <c r="E59" s="38">
        <v>16.852320000000002</v>
      </c>
      <c r="F59" s="38">
        <v>33.457536000000005</v>
      </c>
      <c r="G59" s="38">
        <v>24.305184</v>
      </c>
      <c r="H59" s="38">
        <v>19.773504000000003</v>
      </c>
      <c r="I59" s="38">
        <v>17.585856000000003</v>
      </c>
      <c r="J59" s="38">
        <v>2.8632959999999996</v>
      </c>
      <c r="K59" s="38">
        <v>0.17625600000000005</v>
      </c>
      <c r="L59" s="38">
        <v>0.2775168000000002</v>
      </c>
      <c r="M59" s="38">
        <v>0.19007999999999994</v>
      </c>
      <c r="N59" s="39">
        <f>SUM(B59:M59)</f>
        <v>152.17649279999998</v>
      </c>
      <c r="O59" s="44">
        <f t="shared" si="5"/>
        <v>4.825470933740159</v>
      </c>
      <c r="P59" s="41">
        <f t="shared" si="3"/>
        <v>644.4337989236362</v>
      </c>
    </row>
    <row r="60" spans="1:16" ht="15" customHeight="1">
      <c r="A60" s="33">
        <v>2559</v>
      </c>
      <c r="B60" s="38">
        <v>0.023328</v>
      </c>
      <c r="C60" s="38">
        <v>0.12096000000000001</v>
      </c>
      <c r="D60" s="38">
        <v>8.299584000000001</v>
      </c>
      <c r="E60" s="38">
        <v>19.913471999999995</v>
      </c>
      <c r="F60" s="38">
        <v>31.850496</v>
      </c>
      <c r="G60" s="38">
        <v>129.173184</v>
      </c>
      <c r="H60" s="38">
        <v>73.944576</v>
      </c>
      <c r="I60" s="38">
        <v>18.503424000000003</v>
      </c>
      <c r="J60" s="38">
        <v>3.9156479999999996</v>
      </c>
      <c r="K60" s="38">
        <v>8.064576</v>
      </c>
      <c r="L60" s="38">
        <v>2.369088</v>
      </c>
      <c r="M60" s="38">
        <v>0.06825600000000002</v>
      </c>
      <c r="N60" s="39">
        <f>SUM(B60:M60)</f>
        <v>296.24659199999996</v>
      </c>
      <c r="O60" s="44">
        <f t="shared" si="5"/>
        <v>9.393890558342399</v>
      </c>
      <c r="P60" s="41">
        <f t="shared" si="3"/>
        <v>644.4337989236362</v>
      </c>
    </row>
    <row r="61" spans="1:16" ht="15" customHeight="1">
      <c r="A61" s="47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>SUM(B61:M61)</f>
        <v>401.44000000000005</v>
      </c>
      <c r="O61" s="44">
        <f t="shared" si="5"/>
        <v>12.729541968000001</v>
      </c>
      <c r="P61" s="41">
        <f t="shared" si="3"/>
        <v>644.4337989236362</v>
      </c>
    </row>
    <row r="62" spans="1:16" ht="15" customHeight="1">
      <c r="A62" s="47">
        <v>2561</v>
      </c>
      <c r="B62" s="48">
        <v>11.6</v>
      </c>
      <c r="C62" s="48">
        <v>57.6</v>
      </c>
      <c r="D62" s="48">
        <v>47</v>
      </c>
      <c r="E62" s="48">
        <v>83.8</v>
      </c>
      <c r="F62" s="48">
        <v>72</v>
      </c>
      <c r="G62" s="48">
        <v>47.2</v>
      </c>
      <c r="H62" s="48">
        <v>132.1</v>
      </c>
      <c r="I62" s="48">
        <v>11.8</v>
      </c>
      <c r="J62" s="48">
        <v>8.3</v>
      </c>
      <c r="K62" s="48">
        <v>9.1</v>
      </c>
      <c r="L62" s="48">
        <v>7.1</v>
      </c>
      <c r="M62" s="48">
        <v>6.7</v>
      </c>
      <c r="N62" s="49">
        <f>SUM(B62:M62)</f>
        <v>494.3</v>
      </c>
      <c r="O62" s="50">
        <f t="shared" si="5"/>
        <v>15.67410471</v>
      </c>
      <c r="P62" s="45"/>
    </row>
    <row r="63" spans="1:16" ht="15" customHeight="1">
      <c r="A63" s="33">
        <v>2562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44"/>
      <c r="P63" s="45"/>
    </row>
    <row r="64" spans="1:16" ht="15" customHeight="1">
      <c r="A64" s="33">
        <v>2563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44"/>
      <c r="P64" s="45"/>
    </row>
    <row r="65" spans="1:16" ht="15" customHeight="1">
      <c r="A65" s="36" t="s">
        <v>19</v>
      </c>
      <c r="B65" s="37">
        <f>MAX(B7:B61)</f>
        <v>34.392384</v>
      </c>
      <c r="C65" s="37">
        <f aca="true" t="shared" si="7" ref="C65:O65">MAX(C7:C61)</f>
        <v>104.44377600000001</v>
      </c>
      <c r="D65" s="37">
        <f t="shared" si="7"/>
        <v>137</v>
      </c>
      <c r="E65" s="37">
        <f t="shared" si="7"/>
        <v>330</v>
      </c>
      <c r="F65" s="37">
        <f t="shared" si="7"/>
        <v>535</v>
      </c>
      <c r="G65" s="37">
        <f t="shared" si="7"/>
        <v>583</v>
      </c>
      <c r="H65" s="37">
        <f t="shared" si="7"/>
        <v>326.59</v>
      </c>
      <c r="I65" s="37">
        <f t="shared" si="7"/>
        <v>233.11</v>
      </c>
      <c r="J65" s="37">
        <f t="shared" si="7"/>
        <v>47.1</v>
      </c>
      <c r="K65" s="37">
        <f t="shared" si="7"/>
        <v>29.2</v>
      </c>
      <c r="L65" s="37">
        <f t="shared" si="7"/>
        <v>19.61279999999995</v>
      </c>
      <c r="M65" s="37">
        <f t="shared" si="7"/>
        <v>37.2</v>
      </c>
      <c r="N65" s="37">
        <f t="shared" si="7"/>
        <v>1510.4899999999998</v>
      </c>
      <c r="O65" s="37">
        <f t="shared" si="7"/>
        <v>47.89718475299999</v>
      </c>
      <c r="P65" s="46"/>
    </row>
    <row r="66" spans="1:16" ht="15" customHeight="1">
      <c r="A66" s="36" t="s">
        <v>16</v>
      </c>
      <c r="B66" s="37">
        <f>AVERAGE(B7:B61)</f>
        <v>6.976947200000001</v>
      </c>
      <c r="C66" s="37">
        <f aca="true" t="shared" si="8" ref="C66:O66">AVERAGE(C7:C61)</f>
        <v>21.102998690909086</v>
      </c>
      <c r="D66" s="37">
        <f t="shared" si="8"/>
        <v>25.6630304</v>
      </c>
      <c r="E66" s="37">
        <f t="shared" si="8"/>
        <v>43.68431330909092</v>
      </c>
      <c r="F66" s="37">
        <f t="shared" si="8"/>
        <v>138.71514356363633</v>
      </c>
      <c r="G66" s="37">
        <f t="shared" si="8"/>
        <v>196.02200203636366</v>
      </c>
      <c r="H66" s="37">
        <f t="shared" si="8"/>
        <v>117.06664756363637</v>
      </c>
      <c r="I66" s="37">
        <f t="shared" si="8"/>
        <v>60.62259665454546</v>
      </c>
      <c r="J66" s="37">
        <f t="shared" si="8"/>
        <v>16.326196945454544</v>
      </c>
      <c r="K66" s="37">
        <f t="shared" si="8"/>
        <v>7.882668218181817</v>
      </c>
      <c r="L66" s="37">
        <f t="shared" si="8"/>
        <v>5.630752814545454</v>
      </c>
      <c r="M66" s="37">
        <f t="shared" si="8"/>
        <v>4.740501527272729</v>
      </c>
      <c r="N66" s="37">
        <f>SUM(B66:M66)</f>
        <v>644.4337989236362</v>
      </c>
      <c r="O66" s="37">
        <f t="shared" si="8"/>
        <v>20.434802433728834</v>
      </c>
      <c r="P66" s="46"/>
    </row>
    <row r="67" spans="1:16" ht="15" customHeight="1">
      <c r="A67" s="36" t="s">
        <v>20</v>
      </c>
      <c r="B67" s="37">
        <f>MIN(B7:B61)</f>
        <v>0</v>
      </c>
      <c r="C67" s="37">
        <f aca="true" t="shared" si="9" ref="C67:O67">MIN(C7:C61)</f>
        <v>0</v>
      </c>
      <c r="D67" s="37">
        <f t="shared" si="9"/>
        <v>0.54</v>
      </c>
      <c r="E67" s="37">
        <f t="shared" si="9"/>
        <v>0.08</v>
      </c>
      <c r="F67" s="37">
        <f t="shared" si="9"/>
        <v>22.25</v>
      </c>
      <c r="G67" s="37">
        <f t="shared" si="9"/>
        <v>24.305184</v>
      </c>
      <c r="H67" s="37">
        <f t="shared" si="9"/>
        <v>19.773504000000003</v>
      </c>
      <c r="I67" s="37">
        <f t="shared" si="9"/>
        <v>14.24</v>
      </c>
      <c r="J67" s="37">
        <f t="shared" si="9"/>
        <v>2.09</v>
      </c>
      <c r="K67" s="37">
        <f t="shared" si="9"/>
        <v>0.08</v>
      </c>
      <c r="L67" s="37">
        <f t="shared" si="9"/>
        <v>0</v>
      </c>
      <c r="M67" s="37">
        <f t="shared" si="9"/>
        <v>0</v>
      </c>
      <c r="N67" s="37">
        <f t="shared" si="9"/>
        <v>152.17649279999998</v>
      </c>
      <c r="O67" s="37">
        <f t="shared" si="9"/>
        <v>4.825470933740159</v>
      </c>
      <c r="P67" s="46"/>
    </row>
    <row r="68" spans="1:15" ht="21" customHeight="1">
      <c r="A68" s="54"/>
      <c r="B68" s="54"/>
      <c r="C68" s="19"/>
      <c r="D68" s="20"/>
      <c r="E68" s="20"/>
      <c r="F68" s="20"/>
      <c r="G68" s="20"/>
      <c r="H68" s="20"/>
      <c r="I68" s="20"/>
      <c r="J68" s="20"/>
      <c r="K68" s="20"/>
      <c r="L68" s="21"/>
      <c r="M68" s="21"/>
      <c r="N68" s="21"/>
      <c r="O68" s="22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6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24.75" customHeight="1">
      <c r="A76" s="27"/>
      <c r="B76" s="28"/>
      <c r="C76" s="29"/>
      <c r="D76" s="26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4">
    <mergeCell ref="A2:O2"/>
    <mergeCell ref="L3:O3"/>
    <mergeCell ref="A3:D3"/>
    <mergeCell ref="A68:B68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2016-07-08T08:10:57Z</cp:lastPrinted>
  <dcterms:created xsi:type="dcterms:W3CDTF">1994-01-31T08:04:27Z</dcterms:created>
  <dcterms:modified xsi:type="dcterms:W3CDTF">2019-04-18T03:28:45Z</dcterms:modified>
  <cp:category/>
  <cp:version/>
  <cp:contentType/>
  <cp:contentStatus/>
</cp:coreProperties>
</file>