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ปิง\"/>
    </mc:Choice>
  </mc:AlternateContent>
  <xr:revisionPtr revIDLastSave="0" documentId="13_ncr:1_{F714EA27-4F64-43E9-87AB-271E2E605A1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P.56A" sheetId="4" r:id="rId1"/>
    <sheet name="ปริมาณน้ำสูงสุด" sheetId="5" r:id="rId2"/>
    <sheet name="ปริมาณน้ำต่ำสุด" sheetId="6" r:id="rId3"/>
    <sheet name="Data P.56A" sheetId="3" r:id="rId4"/>
  </sheets>
  <externalReferences>
    <externalReference r:id="rId5"/>
  </externalReferences>
  <definedNames>
    <definedName name="_xlnm.Print_Area" localSheetId="3">'Data P.56A'!$A:$O</definedName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T33" i="3" l="1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R33" i="3"/>
  <c r="Q33" i="3"/>
  <c r="O31" i="3"/>
  <c r="O12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<sst xmlns="http://schemas.openxmlformats.org/spreadsheetml/2006/main" count="43" uniqueCount="21">
  <si>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</si>
  <si>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</si>
  <si>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P.56A  น้ำแม่งัด บ้านสหกรณ์ร่มเกล้า  อ.พร้าว จ.เชียงใหม่</t>
  </si>
  <si>
    <t>พื้นที่รับน้ำ   539   ตร.กม.</t>
  </si>
  <si>
    <t>ตลิ่งฝั่งซ้าย 415.730 ม.(ร.ท.ก.) ตลิ่งฝั่งขวา  415.768  ม.(ร.ท.ก.) ท้องน้ำ 409.270         ม.(ร.ท.ก.) ศูนย์เสาระดับน้ำ  408.300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</si>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</sst>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d\ mmm"/>
    <numFmt numFmtId="167" formatCode="bbbb"/>
  </numFmts>
  <fonts count="28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u/>
      <sz val="14"/>
      <name val="AngsanaUPC"/>
      <family val="1"/>
      <charset val="222"/>
    </font>
    <font>
      <b/>
      <sz val="14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/>
  </cellStyleXfs>
  <cellXfs count="110">
    <xf numFmtId="164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5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5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5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5" fontId="20" fillId="0" borderId="0" xfId="26" applyNumberFormat="1" applyFont="1"/>
    <xf numFmtId="167" fontId="20" fillId="0" borderId="0" xfId="26" applyNumberFormat="1" applyFont="1" applyAlignment="1">
      <alignment horizontal="center"/>
    </xf>
    <xf numFmtId="0" fontId="20" fillId="0" borderId="0" xfId="26" applyFont="1" applyAlignment="1">
      <alignment horizontal="right"/>
    </xf>
    <xf numFmtId="2" fontId="20" fillId="0" borderId="0" xfId="26" applyNumberFormat="1" applyFont="1" applyAlignment="1">
      <alignment horizontal="right" vertical="center"/>
    </xf>
    <xf numFmtId="166" fontId="20" fillId="0" borderId="23" xfId="26" applyNumberFormat="1" applyFont="1" applyBorder="1" applyAlignment="1">
      <alignment horizontal="right"/>
    </xf>
    <xf numFmtId="166" fontId="20" fillId="0" borderId="27" xfId="26" applyNumberFormat="1" applyFont="1" applyBorder="1" applyAlignment="1">
      <alignment horizontal="right"/>
    </xf>
    <xf numFmtId="2" fontId="20" fillId="0" borderId="21" xfId="26" applyNumberFormat="1" applyFont="1" applyBorder="1"/>
    <xf numFmtId="2" fontId="20" fillId="0" borderId="28" xfId="26" applyNumberFormat="1" applyFont="1" applyBorder="1"/>
    <xf numFmtId="2" fontId="20" fillId="0" borderId="27" xfId="26" applyNumberFormat="1" applyFont="1" applyBorder="1"/>
    <xf numFmtId="2" fontId="20" fillId="0" borderId="22" xfId="26" applyNumberFormat="1" applyFont="1" applyBorder="1" applyAlignment="1">
      <alignment horizontal="center"/>
    </xf>
    <xf numFmtId="0" fontId="20" fillId="0" borderId="16" xfId="26" applyFont="1" applyBorder="1"/>
    <xf numFmtId="166" fontId="20" fillId="0" borderId="23" xfId="26" applyNumberFormat="1" applyFont="1" applyBorder="1" applyAlignment="1">
      <alignment horizontal="center"/>
    </xf>
    <xf numFmtId="166" fontId="20" fillId="0" borderId="27" xfId="26" applyNumberFormat="1" applyFont="1" applyBorder="1"/>
    <xf numFmtId="2" fontId="20" fillId="0" borderId="21" xfId="26" applyNumberFormat="1" applyFont="1" applyBorder="1" applyAlignment="1">
      <alignment horizontal="center"/>
    </xf>
    <xf numFmtId="2" fontId="20" fillId="0" borderId="22" xfId="26" applyNumberFormat="1" applyFont="1" applyBorder="1"/>
    <xf numFmtId="166" fontId="20" fillId="0" borderId="0" xfId="26" applyNumberFormat="1" applyFont="1"/>
    <xf numFmtId="0" fontId="20" fillId="0" borderId="21" xfId="26" applyFont="1" applyBorder="1"/>
    <xf numFmtId="166" fontId="20" fillId="0" borderId="23" xfId="26" applyNumberFormat="1" applyFont="1" applyBorder="1"/>
    <xf numFmtId="165" fontId="22" fillId="0" borderId="23" xfId="26" applyNumberFormat="1" applyFont="1" applyBorder="1"/>
    <xf numFmtId="165" fontId="20" fillId="0" borderId="27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165" fontId="20" fillId="0" borderId="31" xfId="26" applyNumberFormat="1" applyFont="1" applyBorder="1"/>
    <xf numFmtId="2" fontId="20" fillId="0" borderId="32" xfId="26" applyNumberFormat="1" applyFont="1" applyBorder="1"/>
    <xf numFmtId="165" fontId="20" fillId="0" borderId="33" xfId="26" applyNumberFormat="1" applyFont="1" applyBorder="1"/>
    <xf numFmtId="0" fontId="20" fillId="0" borderId="29" xfId="26" applyFont="1" applyBorder="1"/>
    <xf numFmtId="166" fontId="20" fillId="0" borderId="33" xfId="26" applyNumberFormat="1" applyFont="1" applyBorder="1"/>
    <xf numFmtId="2" fontId="20" fillId="0" borderId="33" xfId="26" applyNumberFormat="1" applyFont="1" applyBorder="1"/>
    <xf numFmtId="0" fontId="23" fillId="0" borderId="0" xfId="26" applyFont="1" applyAlignment="1">
      <alignment horizontal="left"/>
    </xf>
    <xf numFmtId="2" fontId="23" fillId="0" borderId="0" xfId="26" applyNumberFormat="1" applyFont="1"/>
    <xf numFmtId="165" fontId="23" fillId="0" borderId="0" xfId="26" applyNumberFormat="1" applyFont="1" applyAlignment="1">
      <alignment horizontal="right"/>
    </xf>
    <xf numFmtId="0" fontId="23" fillId="0" borderId="0" xfId="26" applyFont="1"/>
    <xf numFmtId="165" fontId="23" fillId="0" borderId="0" xfId="26" applyNumberFormat="1" applyFont="1"/>
    <xf numFmtId="2" fontId="23" fillId="0" borderId="0" xfId="26" applyNumberFormat="1" applyFont="1" applyAlignment="1">
      <alignment horizontal="right"/>
    </xf>
    <xf numFmtId="165" fontId="23" fillId="0" borderId="0" xfId="26" applyNumberFormat="1" applyFont="1" applyAlignment="1">
      <alignment horizontal="center"/>
    </xf>
    <xf numFmtId="2" fontId="23" fillId="0" borderId="0" xfId="26" applyNumberFormat="1" applyFont="1" applyAlignment="1">
      <alignment horizontal="left"/>
    </xf>
    <xf numFmtId="2" fontId="23" fillId="0" borderId="0" xfId="26" applyNumberFormat="1" applyFont="1" applyAlignment="1">
      <alignment horizontal="center"/>
    </xf>
    <xf numFmtId="0" fontId="24" fillId="0" borderId="10" xfId="26" applyFont="1" applyBorder="1" applyAlignment="1">
      <alignment horizontal="center"/>
    </xf>
    <xf numFmtId="2" fontId="24" fillId="0" borderId="11" xfId="26" applyNumberFormat="1" applyFont="1" applyBorder="1" applyAlignment="1">
      <alignment horizontal="centerContinuous"/>
    </xf>
    <xf numFmtId="0" fontId="24" fillId="0" borderId="11" xfId="26" applyFont="1" applyBorder="1" applyAlignment="1">
      <alignment horizontal="centerContinuous"/>
    </xf>
    <xf numFmtId="165" fontId="24" fillId="0" borderId="11" xfId="26" applyNumberFormat="1" applyFont="1" applyBorder="1" applyAlignment="1">
      <alignment horizontal="centerContinuous"/>
    </xf>
    <xf numFmtId="165" fontId="24" fillId="0" borderId="12" xfId="26" applyNumberFormat="1" applyFont="1" applyBorder="1" applyAlignment="1">
      <alignment horizontal="centerContinuous"/>
    </xf>
    <xf numFmtId="165" fontId="24" fillId="0" borderId="13" xfId="26" applyNumberFormat="1" applyFont="1" applyBorder="1" applyAlignment="1">
      <alignment horizontal="centerContinuous"/>
    </xf>
    <xf numFmtId="2" fontId="24" fillId="0" borderId="14" xfId="26" applyNumberFormat="1" applyFont="1" applyBorder="1" applyAlignment="1">
      <alignment horizontal="centerContinuous"/>
    </xf>
    <xf numFmtId="2" fontId="24" fillId="0" borderId="15" xfId="26" applyNumberFormat="1" applyFont="1" applyBorder="1" applyAlignment="1">
      <alignment horizontal="centerContinuous"/>
    </xf>
    <xf numFmtId="0" fontId="24" fillId="0" borderId="16" xfId="26" applyFont="1" applyBorder="1" applyAlignment="1">
      <alignment horizontal="center"/>
    </xf>
    <xf numFmtId="2" fontId="24" fillId="0" borderId="17" xfId="26" applyNumberFormat="1" applyFont="1" applyBorder="1" applyAlignment="1">
      <alignment horizontal="centerContinuous"/>
    </xf>
    <xf numFmtId="0" fontId="24" fillId="0" borderId="18" xfId="26" applyFont="1" applyBorder="1" applyAlignment="1">
      <alignment horizontal="centerContinuous"/>
    </xf>
    <xf numFmtId="165" fontId="24" fillId="0" borderId="17" xfId="26" applyNumberFormat="1" applyFont="1" applyBorder="1" applyAlignment="1">
      <alignment horizontal="centerContinuous"/>
    </xf>
    <xf numFmtId="0" fontId="24" fillId="0" borderId="17" xfId="26" applyFont="1" applyBorder="1" applyAlignment="1">
      <alignment horizontal="centerContinuous"/>
    </xf>
    <xf numFmtId="165" fontId="24" fillId="0" borderId="19" xfId="26" applyNumberFormat="1" applyFont="1" applyBorder="1" applyAlignment="1">
      <alignment horizontal="centerContinuous"/>
    </xf>
    <xf numFmtId="2" fontId="24" fillId="0" borderId="18" xfId="26" applyNumberFormat="1" applyFont="1" applyBorder="1" applyAlignment="1">
      <alignment horizontal="center"/>
    </xf>
    <xf numFmtId="2" fontId="24" fillId="0" borderId="17" xfId="26" applyNumberFormat="1" applyFont="1" applyBorder="1" applyAlignment="1">
      <alignment horizontal="center"/>
    </xf>
    <xf numFmtId="2" fontId="24" fillId="0" borderId="16" xfId="26" applyNumberFormat="1" applyFont="1" applyBorder="1" applyAlignment="1">
      <alignment horizontal="center"/>
    </xf>
    <xf numFmtId="2" fontId="24" fillId="0" borderId="20" xfId="26" applyNumberFormat="1" applyFont="1" applyBorder="1"/>
    <xf numFmtId="165" fontId="24" fillId="0" borderId="20" xfId="26" applyNumberFormat="1" applyFont="1" applyBorder="1" applyAlignment="1">
      <alignment horizontal="center"/>
    </xf>
    <xf numFmtId="2" fontId="24" fillId="0" borderId="20" xfId="26" applyNumberFormat="1" applyFont="1" applyBorder="1" applyAlignment="1">
      <alignment horizontal="left"/>
    </xf>
    <xf numFmtId="2" fontId="24" fillId="0" borderId="20" xfId="26" applyNumberFormat="1" applyFont="1" applyBorder="1" applyAlignment="1">
      <alignment horizontal="center"/>
    </xf>
    <xf numFmtId="165" fontId="24" fillId="0" borderId="16" xfId="26" applyNumberFormat="1" applyFont="1" applyBorder="1" applyAlignment="1">
      <alignment horizontal="center"/>
    </xf>
    <xf numFmtId="0" fontId="24" fillId="0" borderId="19" xfId="26" applyFont="1" applyBorder="1"/>
    <xf numFmtId="2" fontId="24" fillId="0" borderId="17" xfId="26" applyNumberFormat="1" applyFont="1" applyBorder="1"/>
    <xf numFmtId="165" fontId="24" fillId="0" borderId="17" xfId="26" applyNumberFormat="1" applyFont="1" applyBorder="1" applyAlignment="1">
      <alignment horizontal="right"/>
    </xf>
    <xf numFmtId="165" fontId="24" fillId="0" borderId="17" xfId="26" applyNumberFormat="1" applyFont="1" applyBorder="1" applyAlignment="1">
      <alignment horizontal="center"/>
    </xf>
    <xf numFmtId="165" fontId="24" fillId="0" borderId="19" xfId="26" applyNumberFormat="1" applyFont="1" applyBorder="1"/>
    <xf numFmtId="0" fontId="25" fillId="0" borderId="10" xfId="26" applyFont="1" applyBorder="1" applyAlignment="1">
      <alignment horizontal="center"/>
    </xf>
    <xf numFmtId="2" fontId="25" fillId="0" borderId="21" xfId="26" applyNumberFormat="1" applyFont="1" applyBorder="1" applyAlignment="1">
      <alignment horizontal="right"/>
    </xf>
    <xf numFmtId="2" fontId="25" fillId="0" borderId="22" xfId="26" applyNumberFormat="1" applyFont="1" applyBorder="1" applyAlignment="1">
      <alignment horizontal="right"/>
    </xf>
    <xf numFmtId="166" fontId="25" fillId="0" borderId="23" xfId="26" applyNumberFormat="1" applyFont="1" applyBorder="1" applyAlignment="1">
      <alignment horizontal="right"/>
    </xf>
    <xf numFmtId="2" fontId="25" fillId="0" borderId="24" xfId="26" applyNumberFormat="1" applyFont="1" applyBorder="1" applyAlignment="1">
      <alignment horizontal="right"/>
    </xf>
    <xf numFmtId="2" fontId="25" fillId="0" borderId="25" xfId="26" applyNumberFormat="1" applyFont="1" applyBorder="1" applyAlignment="1">
      <alignment horizontal="right"/>
    </xf>
    <xf numFmtId="166" fontId="25" fillId="0" borderId="26" xfId="26" applyNumberFormat="1" applyFont="1" applyBorder="1" applyAlignment="1">
      <alignment horizontal="right"/>
    </xf>
    <xf numFmtId="2" fontId="25" fillId="0" borderId="27" xfId="26" applyNumberFormat="1" applyFont="1" applyBorder="1" applyAlignment="1">
      <alignment horizontal="right"/>
    </xf>
    <xf numFmtId="0" fontId="25" fillId="0" borderId="16" xfId="26" applyFont="1" applyBorder="1" applyAlignment="1">
      <alignment horizontal="center"/>
    </xf>
    <xf numFmtId="2" fontId="25" fillId="0" borderId="28" xfId="26" applyNumberFormat="1" applyFont="1" applyBorder="1" applyAlignment="1">
      <alignment horizontal="right"/>
    </xf>
    <xf numFmtId="166" fontId="25" fillId="0" borderId="27" xfId="26" applyNumberFormat="1" applyFont="1" applyBorder="1" applyAlignment="1">
      <alignment horizontal="right"/>
    </xf>
    <xf numFmtId="2" fontId="25" fillId="0" borderId="22" xfId="26" applyNumberFormat="1" applyFont="1" applyBorder="1" applyAlignment="1">
      <alignment horizontal="right" vertical="center"/>
    </xf>
    <xf numFmtId="2" fontId="25" fillId="0" borderId="20" xfId="26" applyNumberFormat="1" applyFont="1" applyBorder="1" applyAlignment="1">
      <alignment horizontal="right"/>
    </xf>
    <xf numFmtId="2" fontId="25" fillId="18" borderId="22" xfId="26" applyNumberFormat="1" applyFont="1" applyFill="1" applyBorder="1" applyAlignment="1">
      <alignment horizontal="right"/>
    </xf>
    <xf numFmtId="2" fontId="25" fillId="0" borderId="21" xfId="26" applyNumberFormat="1" applyFont="1" applyBorder="1"/>
    <xf numFmtId="2" fontId="25" fillId="0" borderId="28" xfId="26" applyNumberFormat="1" applyFont="1" applyBorder="1"/>
    <xf numFmtId="2" fontId="25" fillId="0" borderId="27" xfId="26" applyNumberFormat="1" applyFont="1" applyBorder="1"/>
    <xf numFmtId="2" fontId="25" fillId="0" borderId="22" xfId="26" applyNumberFormat="1" applyFont="1" applyBorder="1" applyAlignment="1">
      <alignment horizontal="center"/>
    </xf>
    <xf numFmtId="0" fontId="25" fillId="0" borderId="16" xfId="26" applyFont="1" applyBorder="1"/>
    <xf numFmtId="166" fontId="25" fillId="0" borderId="23" xfId="26" applyNumberFormat="1" applyFont="1" applyBorder="1" applyAlignment="1">
      <alignment horizontal="center"/>
    </xf>
    <xf numFmtId="166" fontId="25" fillId="0" borderId="27" xfId="26" applyNumberFormat="1" applyFont="1" applyBorder="1"/>
    <xf numFmtId="2" fontId="25" fillId="0" borderId="21" xfId="26" applyNumberFormat="1" applyFont="1" applyBorder="1" applyAlignment="1">
      <alignment horizontal="center"/>
    </xf>
    <xf numFmtId="2" fontId="25" fillId="0" borderId="21" xfId="0" applyNumberFormat="1" applyFont="1" applyBorder="1"/>
    <xf numFmtId="2" fontId="25" fillId="0" borderId="22" xfId="0" applyNumberFormat="1" applyFont="1" applyBorder="1" applyAlignment="1">
      <alignment horizontal="right"/>
    </xf>
    <xf numFmtId="166" fontId="25" fillId="0" borderId="23" xfId="0" applyNumberFormat="1" applyFont="1" applyBorder="1" applyAlignment="1">
      <alignment horizontal="right"/>
    </xf>
    <xf numFmtId="2" fontId="25" fillId="0" borderId="28" xfId="0" applyNumberFormat="1" applyFont="1" applyBorder="1"/>
    <xf numFmtId="166" fontId="25" fillId="0" borderId="27" xfId="0" applyNumberFormat="1" applyFont="1" applyBorder="1" applyAlignment="1">
      <alignment horizontal="right"/>
    </xf>
    <xf numFmtId="2" fontId="25" fillId="0" borderId="21" xfId="0" applyNumberFormat="1" applyFont="1" applyBorder="1" applyAlignment="1">
      <alignment horizontal="right"/>
    </xf>
    <xf numFmtId="2" fontId="25" fillId="0" borderId="27" xfId="0" applyNumberFormat="1" applyFont="1" applyBorder="1" applyAlignment="1">
      <alignment horizontal="right"/>
    </xf>
    <xf numFmtId="2" fontId="26" fillId="0" borderId="22" xfId="43" applyNumberFormat="1" applyFont="1" applyBorder="1" applyAlignment="1">
      <alignment horizontal="right"/>
    </xf>
    <xf numFmtId="2" fontId="26" fillId="0" borderId="0" xfId="0" applyNumberFormat="1" applyFont="1"/>
    <xf numFmtId="2" fontId="26" fillId="0" borderId="21" xfId="43" applyNumberFormat="1" applyFont="1" applyBorder="1" applyAlignment="1">
      <alignment horizontal="right"/>
    </xf>
    <xf numFmtId="164" fontId="26" fillId="0" borderId="0" xfId="0" applyFont="1"/>
    <xf numFmtId="164" fontId="27" fillId="0" borderId="0" xfId="0" applyFont="1"/>
  </cellXfs>
  <cellStyles count="44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Normal 2" xfId="43" xr:uid="{D476CE63-6887-4408-8E93-CA48AB08B1BF}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p56a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P.56A </a:t>
            </a:r>
            <a:r>
              <a:rPr lang="th-TH"/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edge"/>
          <c:yMode val="edge"/>
          <c:x val="0.24972253052164262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6264274061990212"/>
          <c:w val="0.8091009988901221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C1-4862-869A-A0AEF53003EA}"/>
                </c:ext>
              </c:extLst>
            </c:dLbl>
            <c:dLbl>
              <c:idx val="2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C1-4862-869A-A0AEF53003E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P.56A'!$A$9:$A$33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P.56A'!$Q$9:$Q$33</c:f>
              <c:numCache>
                <c:formatCode>0.00</c:formatCode>
                <c:ptCount val="25"/>
                <c:pt idx="0">
                  <c:v>4.18</c:v>
                </c:pt>
                <c:pt idx="1">
                  <c:v>2.7</c:v>
                </c:pt>
                <c:pt idx="2">
                  <c:v>4.2</c:v>
                </c:pt>
                <c:pt idx="3">
                  <c:v>4.2300000000000004</c:v>
                </c:pt>
                <c:pt idx="4">
                  <c:v>4.6100000000000003</c:v>
                </c:pt>
                <c:pt idx="5">
                  <c:v>5.0299999999999727</c:v>
                </c:pt>
                <c:pt idx="6">
                  <c:v>7.48</c:v>
                </c:pt>
                <c:pt idx="7">
                  <c:v>4.4800000000000004</c:v>
                </c:pt>
                <c:pt idx="8">
                  <c:v>4.1700000000000159</c:v>
                </c:pt>
                <c:pt idx="9">
                  <c:v>4.089999999999975</c:v>
                </c:pt>
                <c:pt idx="10">
                  <c:v>4.4200000000000159</c:v>
                </c:pt>
                <c:pt idx="11">
                  <c:v>4.0500000000000114</c:v>
                </c:pt>
                <c:pt idx="12">
                  <c:v>4.8499999999999659</c:v>
                </c:pt>
                <c:pt idx="13">
                  <c:v>4.1399999999999864</c:v>
                </c:pt>
                <c:pt idx="14">
                  <c:v>5.0199999999999818</c:v>
                </c:pt>
                <c:pt idx="15">
                  <c:v>4.3600000000000136</c:v>
                </c:pt>
                <c:pt idx="16">
                  <c:v>1.8100000000000023</c:v>
                </c:pt>
                <c:pt idx="17">
                  <c:v>2.4499999999999886</c:v>
                </c:pt>
                <c:pt idx="18">
                  <c:v>3.3799999999999955</c:v>
                </c:pt>
                <c:pt idx="19">
                  <c:v>3.6599999999999682</c:v>
                </c:pt>
                <c:pt idx="20">
                  <c:v>2.8299999999999841</c:v>
                </c:pt>
                <c:pt idx="21">
                  <c:v>4.8199999999999932</c:v>
                </c:pt>
                <c:pt idx="22" formatCode="General">
                  <c:v>2.8999999999999773</c:v>
                </c:pt>
                <c:pt idx="23" formatCode="General">
                  <c:v>3.19999999999999</c:v>
                </c:pt>
                <c:pt idx="24">
                  <c:v>3.6999999999999886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C1-4862-869A-A0AEF53003EA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P.56A'!$A$9:$A$33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P.56A'!$R$9:$R$33</c:f>
              <c:numCache>
                <c:formatCode>0.00</c:formatCode>
                <c:ptCount val="25"/>
                <c:pt idx="0">
                  <c:v>0.6</c:v>
                </c:pt>
                <c:pt idx="1">
                  <c:v>0.59</c:v>
                </c:pt>
                <c:pt idx="2">
                  <c:v>0.52</c:v>
                </c:pt>
                <c:pt idx="3">
                  <c:v>0.48</c:v>
                </c:pt>
                <c:pt idx="4">
                  <c:v>0.37</c:v>
                </c:pt>
                <c:pt idx="5">
                  <c:v>0.32</c:v>
                </c:pt>
                <c:pt idx="6">
                  <c:v>0.51</c:v>
                </c:pt>
                <c:pt idx="7">
                  <c:v>1.22</c:v>
                </c:pt>
                <c:pt idx="8">
                  <c:v>1.1999999999999886</c:v>
                </c:pt>
                <c:pt idx="9">
                  <c:v>1.0999999999999659</c:v>
                </c:pt>
                <c:pt idx="10">
                  <c:v>1.0999999999999659</c:v>
                </c:pt>
                <c:pt idx="11">
                  <c:v>1</c:v>
                </c:pt>
                <c:pt idx="12">
                  <c:v>1.1599999999999682</c:v>
                </c:pt>
                <c:pt idx="13">
                  <c:v>0.89999999999997726</c:v>
                </c:pt>
                <c:pt idx="14">
                  <c:v>0.5</c:v>
                </c:pt>
                <c:pt idx="15">
                  <c:v>0.19999999999998863</c:v>
                </c:pt>
                <c:pt idx="16">
                  <c:v>0.21999999999997044</c:v>
                </c:pt>
                <c:pt idx="17">
                  <c:v>0.18999999999999773</c:v>
                </c:pt>
                <c:pt idx="18">
                  <c:v>0.31999999999999318</c:v>
                </c:pt>
                <c:pt idx="19">
                  <c:v>0.38999999999998636</c:v>
                </c:pt>
                <c:pt idx="20">
                  <c:v>0.38999999999998636</c:v>
                </c:pt>
                <c:pt idx="21">
                  <c:v>0.18000000000000682</c:v>
                </c:pt>
                <c:pt idx="22" formatCode="General">
                  <c:v>0.47999999999996135</c:v>
                </c:pt>
                <c:pt idx="23" formatCode="General">
                  <c:v>0.5</c:v>
                </c:pt>
                <c:pt idx="24">
                  <c:v>0.47999999999996135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C1-4862-869A-A0AEF5300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89257519"/>
        <c:axId val="1"/>
      </c:barChart>
      <c:catAx>
        <c:axId val="6892575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12652608213097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689257519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P.56A </a:t>
            </a:r>
            <a:r>
              <a:rPr lang="th-TH"/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edge"/>
          <c:yMode val="edge"/>
          <c:x val="0.27094105480868663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78800413650465"/>
          <c:y val="0.24915254237288137"/>
          <c:w val="0.79524301964839705"/>
          <c:h val="0.5745762711864407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FC-48D1-91FB-B90686E297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P.56A'!$A$9:$A$33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P.56A'!$C$9:$C$33</c:f>
              <c:numCache>
                <c:formatCode>0.00</c:formatCode>
                <c:ptCount val="25"/>
                <c:pt idx="0">
                  <c:v>61.94</c:v>
                </c:pt>
                <c:pt idx="1">
                  <c:v>24.1</c:v>
                </c:pt>
                <c:pt idx="2">
                  <c:v>74.8</c:v>
                </c:pt>
                <c:pt idx="3">
                  <c:v>67.900000000000006</c:v>
                </c:pt>
                <c:pt idx="4">
                  <c:v>95.76</c:v>
                </c:pt>
                <c:pt idx="5">
                  <c:v>132.88</c:v>
                </c:pt>
                <c:pt idx="6">
                  <c:v>205.1</c:v>
                </c:pt>
                <c:pt idx="7">
                  <c:v>60.95</c:v>
                </c:pt>
                <c:pt idx="8">
                  <c:v>55.75</c:v>
                </c:pt>
                <c:pt idx="9">
                  <c:v>61.7</c:v>
                </c:pt>
                <c:pt idx="10">
                  <c:v>80.819999999999993</c:v>
                </c:pt>
                <c:pt idx="11">
                  <c:v>51</c:v>
                </c:pt>
                <c:pt idx="12">
                  <c:v>79.25</c:v>
                </c:pt>
                <c:pt idx="13">
                  <c:v>61.4</c:v>
                </c:pt>
                <c:pt idx="14">
                  <c:v>98.72</c:v>
                </c:pt>
                <c:pt idx="15">
                  <c:v>90.4</c:v>
                </c:pt>
                <c:pt idx="16">
                  <c:v>16.63</c:v>
                </c:pt>
                <c:pt idx="17">
                  <c:v>40.17</c:v>
                </c:pt>
                <c:pt idx="18">
                  <c:v>75.64</c:v>
                </c:pt>
                <c:pt idx="19">
                  <c:v>76.760000000000005</c:v>
                </c:pt>
                <c:pt idx="20">
                  <c:v>92.3</c:v>
                </c:pt>
                <c:pt idx="21">
                  <c:v>106.06</c:v>
                </c:pt>
                <c:pt idx="22">
                  <c:v>49</c:v>
                </c:pt>
                <c:pt idx="23">
                  <c:v>86.7</c:v>
                </c:pt>
                <c:pt idx="2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C-48D1-91FB-B90686E29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57110911"/>
        <c:axId val="1"/>
      </c:barChart>
      <c:catAx>
        <c:axId val="7571109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810754912099275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2542372881355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757110911"/>
        <c:crosses val="autoZero"/>
        <c:crossBetween val="between"/>
        <c:majorUnit val="50"/>
        <c:minorUnit val="1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P.56A </a:t>
            </a:r>
            <a:r>
              <a:rPr lang="th-TH"/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edge"/>
          <c:yMode val="edge"/>
          <c:x val="0.27094105480868663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241985522233718E-2"/>
          <c:y val="0.24915254237288137"/>
          <c:w val="0.81178903826266802"/>
          <c:h val="0.574576271186440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P.56A'!$A$9:$A$33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P.56A'!$I$9:$I$33</c:f>
              <c:numCache>
                <c:formatCode>0.00</c:formatCode>
                <c:ptCount val="25"/>
                <c:pt idx="0">
                  <c:v>0.2</c:v>
                </c:pt>
                <c:pt idx="1">
                  <c:v>0.18</c:v>
                </c:pt>
                <c:pt idx="2">
                  <c:v>8.4000000000000005E-2</c:v>
                </c:pt>
                <c:pt idx="3">
                  <c:v>0.52200000000000002</c:v>
                </c:pt>
                <c:pt idx="4">
                  <c:v>0</c:v>
                </c:pt>
                <c:pt idx="5">
                  <c:v>0.04</c:v>
                </c:pt>
                <c:pt idx="6">
                  <c:v>0.24</c:v>
                </c:pt>
                <c:pt idx="7">
                  <c:v>1</c:v>
                </c:pt>
                <c:pt idx="8">
                  <c:v>0.9</c:v>
                </c:pt>
                <c:pt idx="9">
                  <c:v>0.2</c:v>
                </c:pt>
                <c:pt idx="10">
                  <c:v>0.1</c:v>
                </c:pt>
                <c:pt idx="11">
                  <c:v>0.02</c:v>
                </c:pt>
                <c:pt idx="12">
                  <c:v>0.96</c:v>
                </c:pt>
                <c:pt idx="13">
                  <c:v>0.1</c:v>
                </c:pt>
                <c:pt idx="14">
                  <c:v>0.11</c:v>
                </c:pt>
                <c:pt idx="15">
                  <c:v>0.1</c:v>
                </c:pt>
                <c:pt idx="16">
                  <c:v>0.04</c:v>
                </c:pt>
                <c:pt idx="17">
                  <c:v>0.09</c:v>
                </c:pt>
                <c:pt idx="18">
                  <c:v>0.04</c:v>
                </c:pt>
                <c:pt idx="19">
                  <c:v>0.36</c:v>
                </c:pt>
                <c:pt idx="20">
                  <c:v>0.5</c:v>
                </c:pt>
                <c:pt idx="21">
                  <c:v>0.04</c:v>
                </c:pt>
                <c:pt idx="22">
                  <c:v>0.56000000000000005</c:v>
                </c:pt>
                <c:pt idx="23">
                  <c:v>0.6</c:v>
                </c:pt>
                <c:pt idx="2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0-4812-857A-1060DCE91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57107071"/>
        <c:axId val="1"/>
      </c:barChart>
      <c:catAx>
        <c:axId val="7571070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983453981385726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2542372881355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757107071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B7-41AE-8C03-83E497BE4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119279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8.1538833776917466E-2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4.7665134285022955E-2</c:v>
                </c:pt>
                <c:pt idx="4">
                  <c:v>-7.0892813936607818E-2</c:v>
                </c:pt>
                <c:pt idx="5">
                  <c:v>-7.3312363900314564E-2</c:v>
                </c:pt>
                <c:pt idx="6">
                  <c:v>-0.21606581175901285</c:v>
                </c:pt>
                <c:pt idx="7">
                  <c:v>-6.6053714009194311E-2</c:v>
                </c:pt>
                <c:pt idx="8">
                  <c:v>-0.34672150979917737</c:v>
                </c:pt>
                <c:pt idx="9">
                  <c:v>2.1050084684248703E-2</c:v>
                </c:pt>
                <c:pt idx="10">
                  <c:v>-0.18219211226711834</c:v>
                </c:pt>
                <c:pt idx="11">
                  <c:v>5.7343334139849961E-2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9.3636583595451212E-2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2.8308734575368952E-2</c:v>
                </c:pt>
                <c:pt idx="19">
                  <c:v>0.75659327365110085</c:v>
                </c:pt>
                <c:pt idx="20">
                  <c:v>0.42753447858698279</c:v>
                </c:pt>
                <c:pt idx="21">
                  <c:v>0.69126542463101859</c:v>
                </c:pt>
                <c:pt idx="22">
                  <c:v>0.22187273167190899</c:v>
                </c:pt>
                <c:pt idx="23">
                  <c:v>0.60174207597386886</c:v>
                </c:pt>
                <c:pt idx="24">
                  <c:v>0.37672392934914101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-1.7662714735059305E-2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0.42632470360512942</c:v>
                </c:pt>
                <c:pt idx="34">
                  <c:v>-0.22622792160658117</c:v>
                </c:pt>
                <c:pt idx="35">
                  <c:v>-0.44882651826760223</c:v>
                </c:pt>
                <c:pt idx="36">
                  <c:v>-0.63948705540769413</c:v>
                </c:pt>
                <c:pt idx="49">
                  <c:v>-0.5366561819501573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B7-41AE-8C03-83E497BE4ABF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B7-41AE-8C03-83E497BE4ABF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B7-41AE-8C03-83E497BE4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961192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696119279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3FB731-A356-DC99-A866-E10D0716BE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DCFFB4-6109-9B5C-A0E2-F9CB0D169AF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8EFBCE-0AC4-5B42-01D5-A6ED06F9B9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8">
          <a:extLst>
            <a:ext uri="{FF2B5EF4-FFF2-40B4-BE49-F238E27FC236}">
              <a16:creationId xmlns:a16="http://schemas.microsoft.com/office/drawing/2014/main" id="{BCABED63-2CD2-C582-F8B6-B14C960A8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P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  <sheetName val="PROB"/>
      <sheetName val="Sheet1"/>
    </sheetNames>
    <sheetDataSet>
      <sheetData sheetId="0">
        <row r="42">
          <cell r="A42">
            <v>2497</v>
          </cell>
          <cell r="T42">
            <v>8.1538833776917466E-2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4.7665134285022955E-2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-7.0892813936607818E-2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-7.3312363900314564E-2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-6.6053714009194311E-2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-0.34672150979917737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2.1050084684248703E-2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5.7343334139849961E-2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9.3636583595451212E-2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2.8308734575368952E-2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0.75659327365110085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0.42753447858698279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0.69126542463101859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0.22187273167190899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0.60174207597386886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0.37672392934914101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-1.7662714735059305E-2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0.42632470360512942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-0.44882651826760223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-0.63948705540769413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38"/>
  <sheetViews>
    <sheetView topLeftCell="A9" workbookViewId="0">
      <selection activeCell="X27" sqref="X27"/>
    </sheetView>
  </sheetViews>
  <sheetFormatPr defaultColWidth="10.6640625" defaultRowHeight="21" x14ac:dyDescent="0.45"/>
  <cols>
    <col min="1" max="1" width="6.5" style="1" customWidth="1"/>
    <col min="2" max="2" width="7.5" style="6" customWidth="1"/>
    <col min="3" max="3" width="8.83203125" style="6" customWidth="1"/>
    <col min="4" max="4" width="7.83203125" style="11" customWidth="1"/>
    <col min="5" max="5" width="7.33203125" style="1" customWidth="1"/>
    <col min="6" max="6" width="8.332031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83203125" style="6" customWidth="1"/>
    <col min="12" max="12" width="8.33203125" style="6" customWidth="1"/>
    <col min="13" max="13" width="7.83203125" style="11" customWidth="1"/>
    <col min="14" max="14" width="9.83203125" style="1" customWidth="1"/>
    <col min="15" max="15" width="8.1640625" style="6" customWidth="1"/>
    <col min="16" max="16" width="6.83203125" style="6" customWidth="1"/>
    <col min="17" max="17" width="7" style="1" customWidth="1"/>
    <col min="18" max="18" width="7.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42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2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 x14ac:dyDescent="0.45">
      <c r="A3" s="40" t="s">
        <v>2</v>
      </c>
      <c r="B3" s="41"/>
      <c r="C3" s="41"/>
      <c r="D3" s="42"/>
      <c r="E3" s="41"/>
      <c r="F3" s="41"/>
      <c r="G3" s="42"/>
      <c r="H3" s="41"/>
      <c r="I3" s="43"/>
      <c r="J3" s="44"/>
      <c r="K3" s="45"/>
      <c r="L3" s="46" t="s">
        <v>3</v>
      </c>
      <c r="M3" s="44"/>
      <c r="N3" s="41"/>
      <c r="O3" s="41"/>
      <c r="AO3" s="12"/>
      <c r="AP3" s="10"/>
    </row>
    <row r="4" spans="1:42" ht="22.5" customHeight="1" x14ac:dyDescent="0.45">
      <c r="A4" s="40" t="s">
        <v>4</v>
      </c>
      <c r="B4" s="47"/>
      <c r="C4" s="47"/>
      <c r="D4" s="42"/>
      <c r="E4" s="41"/>
      <c r="F4" s="41"/>
      <c r="G4" s="42"/>
      <c r="H4" s="41"/>
      <c r="I4" s="48"/>
      <c r="J4" s="46"/>
      <c r="K4" s="45"/>
      <c r="L4" s="45"/>
      <c r="M4" s="44"/>
      <c r="N4" s="41"/>
      <c r="O4" s="41"/>
      <c r="Q4" s="6">
        <v>408.3</v>
      </c>
      <c r="AO4" s="12"/>
      <c r="AP4" s="10"/>
    </row>
    <row r="5" spans="1:42" x14ac:dyDescent="0.45">
      <c r="A5" s="49"/>
      <c r="B5" s="50" t="s">
        <v>5</v>
      </c>
      <c r="C5" s="51"/>
      <c r="D5" s="52"/>
      <c r="E5" s="50"/>
      <c r="F5" s="50"/>
      <c r="G5" s="53"/>
      <c r="H5" s="53" t="s">
        <v>6</v>
      </c>
      <c r="I5" s="50"/>
      <c r="J5" s="52"/>
      <c r="K5" s="50"/>
      <c r="L5" s="50"/>
      <c r="M5" s="54"/>
      <c r="N5" s="55" t="s">
        <v>7</v>
      </c>
      <c r="O5" s="56"/>
      <c r="AO5" s="12"/>
      <c r="AP5" s="10"/>
    </row>
    <row r="6" spans="1:42" x14ac:dyDescent="0.45">
      <c r="A6" s="57" t="s">
        <v>8</v>
      </c>
      <c r="B6" s="58" t="s">
        <v>9</v>
      </c>
      <c r="C6" s="59"/>
      <c r="D6" s="60"/>
      <c r="E6" s="58" t="s">
        <v>10</v>
      </c>
      <c r="F6" s="61"/>
      <c r="G6" s="60"/>
      <c r="H6" s="58" t="s">
        <v>9</v>
      </c>
      <c r="I6" s="61"/>
      <c r="J6" s="60"/>
      <c r="K6" s="58" t="s">
        <v>10</v>
      </c>
      <c r="L6" s="61"/>
      <c r="M6" s="62"/>
      <c r="N6" s="63" t="s">
        <v>1</v>
      </c>
      <c r="O6" s="64"/>
      <c r="P6" s="3"/>
      <c r="Q6" s="13"/>
      <c r="R6" s="13"/>
      <c r="AO6" s="12"/>
      <c r="AP6" s="14"/>
    </row>
    <row r="7" spans="1:42" s="6" customFormat="1" x14ac:dyDescent="0.45">
      <c r="A7" s="65" t="s">
        <v>11</v>
      </c>
      <c r="B7" s="66" t="s">
        <v>12</v>
      </c>
      <c r="C7" s="66" t="s">
        <v>13</v>
      </c>
      <c r="D7" s="67" t="s">
        <v>14</v>
      </c>
      <c r="E7" s="68" t="s">
        <v>12</v>
      </c>
      <c r="F7" s="66" t="s">
        <v>13</v>
      </c>
      <c r="G7" s="67" t="s">
        <v>14</v>
      </c>
      <c r="H7" s="66" t="s">
        <v>12</v>
      </c>
      <c r="I7" s="68" t="s">
        <v>13</v>
      </c>
      <c r="J7" s="67" t="s">
        <v>14</v>
      </c>
      <c r="K7" s="69" t="s">
        <v>12</v>
      </c>
      <c r="L7" s="69" t="s">
        <v>13</v>
      </c>
      <c r="M7" s="70" t="s">
        <v>14</v>
      </c>
      <c r="N7" s="69" t="s">
        <v>13</v>
      </c>
      <c r="O7" s="69" t="s">
        <v>15</v>
      </c>
      <c r="P7" s="8"/>
      <c r="AO7" s="12"/>
      <c r="AP7" s="10"/>
    </row>
    <row r="8" spans="1:42" x14ac:dyDescent="0.45">
      <c r="A8" s="71"/>
      <c r="B8" s="72" t="s">
        <v>16</v>
      </c>
      <c r="C8" s="64" t="s">
        <v>17</v>
      </c>
      <c r="D8" s="73"/>
      <c r="E8" s="72" t="s">
        <v>16</v>
      </c>
      <c r="F8" s="64" t="s">
        <v>17</v>
      </c>
      <c r="G8" s="73"/>
      <c r="H8" s="72" t="s">
        <v>16</v>
      </c>
      <c r="I8" s="64" t="s">
        <v>17</v>
      </c>
      <c r="J8" s="74"/>
      <c r="K8" s="72" t="s">
        <v>16</v>
      </c>
      <c r="L8" s="64" t="s">
        <v>17</v>
      </c>
      <c r="M8" s="75"/>
      <c r="N8" s="64" t="s">
        <v>18</v>
      </c>
      <c r="O8" s="72" t="s">
        <v>17</v>
      </c>
      <c r="Q8" s="1" t="s">
        <v>5</v>
      </c>
      <c r="R8" s="1" t="s">
        <v>6</v>
      </c>
      <c r="AO8" s="12"/>
      <c r="AP8" s="10"/>
    </row>
    <row r="9" spans="1:42" ht="18" customHeight="1" x14ac:dyDescent="0.5">
      <c r="A9" s="76">
        <v>2542</v>
      </c>
      <c r="B9" s="77">
        <v>412.48</v>
      </c>
      <c r="C9" s="78">
        <v>61.94</v>
      </c>
      <c r="D9" s="79">
        <v>37116</v>
      </c>
      <c r="E9" s="80">
        <v>412.27</v>
      </c>
      <c r="F9" s="81">
        <v>55.01</v>
      </c>
      <c r="G9" s="82">
        <v>37116</v>
      </c>
      <c r="H9" s="77">
        <v>408.9</v>
      </c>
      <c r="I9" s="78">
        <v>0.2</v>
      </c>
      <c r="J9" s="79">
        <v>36982</v>
      </c>
      <c r="K9" s="80">
        <v>408.91</v>
      </c>
      <c r="L9" s="81">
        <v>0.23</v>
      </c>
      <c r="M9" s="82">
        <v>36983</v>
      </c>
      <c r="N9" s="77">
        <v>128.86000000000001</v>
      </c>
      <c r="O9" s="83">
        <v>4.08</v>
      </c>
      <c r="Q9" s="6">
        <v>4.18</v>
      </c>
      <c r="R9" s="6">
        <v>0.6</v>
      </c>
      <c r="T9" s="106">
        <v>0.6</v>
      </c>
      <c r="U9" s="108">
        <v>0.61</v>
      </c>
      <c r="AO9" s="12"/>
      <c r="AP9" s="10"/>
    </row>
    <row r="10" spans="1:42" ht="18" customHeight="1" x14ac:dyDescent="0.5">
      <c r="A10" s="84">
        <v>2543</v>
      </c>
      <c r="B10" s="77">
        <v>411</v>
      </c>
      <c r="C10" s="78">
        <v>24.1</v>
      </c>
      <c r="D10" s="79">
        <v>37112</v>
      </c>
      <c r="E10" s="85">
        <v>410.98</v>
      </c>
      <c r="F10" s="78">
        <v>23.76</v>
      </c>
      <c r="G10" s="86">
        <v>37112</v>
      </c>
      <c r="H10" s="77">
        <v>408.89</v>
      </c>
      <c r="I10" s="78">
        <v>0.18</v>
      </c>
      <c r="J10" s="79">
        <v>36948</v>
      </c>
      <c r="K10" s="85">
        <v>408.89</v>
      </c>
      <c r="L10" s="78">
        <v>0.18</v>
      </c>
      <c r="M10" s="86">
        <v>36948</v>
      </c>
      <c r="N10" s="77">
        <v>111.39700000000001</v>
      </c>
      <c r="O10" s="83">
        <v>3.53</v>
      </c>
      <c r="Q10" s="6">
        <v>2.7</v>
      </c>
      <c r="R10" s="6">
        <v>0.59</v>
      </c>
      <c r="T10" s="108">
        <v>0.59</v>
      </c>
      <c r="U10" s="108">
        <v>0.59</v>
      </c>
      <c r="AO10" s="12"/>
      <c r="AP10" s="10"/>
    </row>
    <row r="11" spans="1:42" ht="18" customHeight="1" x14ac:dyDescent="0.5">
      <c r="A11" s="84">
        <v>2544</v>
      </c>
      <c r="B11" s="77">
        <v>412.5</v>
      </c>
      <c r="C11" s="78">
        <v>74.8</v>
      </c>
      <c r="D11" s="79">
        <v>37460</v>
      </c>
      <c r="E11" s="85">
        <v>412.39</v>
      </c>
      <c r="F11" s="78">
        <v>65.94</v>
      </c>
      <c r="G11" s="86">
        <v>37472</v>
      </c>
      <c r="H11" s="77">
        <v>408.82</v>
      </c>
      <c r="I11" s="78">
        <v>8.4000000000000005E-2</v>
      </c>
      <c r="J11" s="79">
        <v>37343</v>
      </c>
      <c r="K11" s="85">
        <v>408.82</v>
      </c>
      <c r="L11" s="78">
        <v>0.08</v>
      </c>
      <c r="M11" s="86">
        <v>37342</v>
      </c>
      <c r="N11" s="77">
        <v>152.06</v>
      </c>
      <c r="O11" s="83">
        <v>4.82</v>
      </c>
      <c r="Q11" s="6">
        <v>4.2</v>
      </c>
      <c r="R11" s="6">
        <v>0.52</v>
      </c>
      <c r="T11" s="108">
        <v>0.52</v>
      </c>
      <c r="U11" s="108">
        <v>0.52</v>
      </c>
      <c r="AO11" s="12"/>
      <c r="AP11" s="10"/>
    </row>
    <row r="12" spans="1:42" ht="18" customHeight="1" x14ac:dyDescent="0.5">
      <c r="A12" s="84">
        <v>2545</v>
      </c>
      <c r="B12" s="77">
        <v>412.53</v>
      </c>
      <c r="C12" s="78">
        <v>67.900000000000006</v>
      </c>
      <c r="D12" s="79">
        <v>37516</v>
      </c>
      <c r="E12" s="85">
        <v>412.21</v>
      </c>
      <c r="F12" s="78">
        <v>58.3</v>
      </c>
      <c r="G12" s="86">
        <v>37564</v>
      </c>
      <c r="H12" s="77">
        <v>408.78</v>
      </c>
      <c r="I12" s="78">
        <v>0.52200000000000002</v>
      </c>
      <c r="J12" s="79">
        <v>37345</v>
      </c>
      <c r="K12" s="85">
        <v>408.78</v>
      </c>
      <c r="L12" s="78">
        <v>0.23</v>
      </c>
      <c r="M12" s="86">
        <v>37344</v>
      </c>
      <c r="N12" s="87">
        <v>184.53700000000001</v>
      </c>
      <c r="O12" s="88">
        <f>+N12*0.0317097</f>
        <v>5.8516129089</v>
      </c>
      <c r="Q12" s="6">
        <v>4.2300000000000004</v>
      </c>
      <c r="R12" s="6">
        <v>0.48</v>
      </c>
      <c r="T12" s="108">
        <v>0.48</v>
      </c>
      <c r="U12" s="108">
        <v>0.48</v>
      </c>
      <c r="AO12" s="12"/>
      <c r="AP12" s="10"/>
    </row>
    <row r="13" spans="1:42" ht="18" customHeight="1" x14ac:dyDescent="0.5">
      <c r="A13" s="84">
        <v>2546</v>
      </c>
      <c r="B13" s="77">
        <v>412.91</v>
      </c>
      <c r="C13" s="78">
        <v>95.76</v>
      </c>
      <c r="D13" s="79">
        <v>38240</v>
      </c>
      <c r="E13" s="85">
        <v>412.71</v>
      </c>
      <c r="F13" s="78">
        <v>85.28</v>
      </c>
      <c r="G13" s="86">
        <v>38241</v>
      </c>
      <c r="H13" s="77">
        <v>408.67</v>
      </c>
      <c r="I13" s="78" t="s">
        <v>19</v>
      </c>
      <c r="J13" s="79">
        <v>236021</v>
      </c>
      <c r="K13" s="85">
        <v>408.68</v>
      </c>
      <c r="L13" s="78">
        <v>0.14000000000000001</v>
      </c>
      <c r="M13" s="86">
        <v>38060</v>
      </c>
      <c r="N13" s="77">
        <v>132.22900000000001</v>
      </c>
      <c r="O13" s="83">
        <v>4.18</v>
      </c>
      <c r="Q13" s="6">
        <v>4.6100000000000003</v>
      </c>
      <c r="R13" s="6">
        <v>0.37</v>
      </c>
      <c r="T13" s="108">
        <v>0.37</v>
      </c>
      <c r="U13" s="108">
        <v>0.38</v>
      </c>
      <c r="AO13" s="12"/>
      <c r="AP13" s="10"/>
    </row>
    <row r="14" spans="1:42" ht="18" customHeight="1" x14ac:dyDescent="0.5">
      <c r="A14" s="84">
        <v>2547</v>
      </c>
      <c r="B14" s="77">
        <v>413.33</v>
      </c>
      <c r="C14" s="78">
        <v>132.88</v>
      </c>
      <c r="D14" s="79">
        <v>38194</v>
      </c>
      <c r="E14" s="85">
        <v>412.49</v>
      </c>
      <c r="F14" s="78">
        <v>88.1</v>
      </c>
      <c r="G14" s="86">
        <v>38194</v>
      </c>
      <c r="H14" s="77">
        <v>408.62</v>
      </c>
      <c r="I14" s="78">
        <v>0.04</v>
      </c>
      <c r="J14" s="79">
        <v>236427</v>
      </c>
      <c r="K14" s="85">
        <v>408.62</v>
      </c>
      <c r="L14" s="78">
        <v>0.04</v>
      </c>
      <c r="M14" s="86">
        <v>38101</v>
      </c>
      <c r="N14" s="77">
        <v>251.75</v>
      </c>
      <c r="O14" s="88">
        <f t="shared" ref="O14:O26" si="0">+N14*0.0317097</f>
        <v>7.9829169750000002</v>
      </c>
      <c r="Q14" s="6">
        <v>5.0299999999999727</v>
      </c>
      <c r="R14" s="6">
        <v>0.32</v>
      </c>
      <c r="T14" s="109">
        <v>0.32</v>
      </c>
      <c r="U14" s="108">
        <v>0.31999999999999318</v>
      </c>
      <c r="AO14" s="12"/>
      <c r="AP14" s="6"/>
    </row>
    <row r="15" spans="1:42" ht="18" customHeight="1" x14ac:dyDescent="0.5">
      <c r="A15" s="84">
        <v>2548</v>
      </c>
      <c r="B15" s="77">
        <v>415.78</v>
      </c>
      <c r="C15" s="89">
        <v>205.1</v>
      </c>
      <c r="D15" s="79">
        <v>38577</v>
      </c>
      <c r="E15" s="85">
        <v>413.74</v>
      </c>
      <c r="F15" s="78">
        <v>118.6</v>
      </c>
      <c r="G15" s="86">
        <v>38623</v>
      </c>
      <c r="H15" s="77">
        <v>408.81</v>
      </c>
      <c r="I15" s="78">
        <v>0.24</v>
      </c>
      <c r="J15" s="86">
        <v>236805</v>
      </c>
      <c r="K15" s="85">
        <v>408.81</v>
      </c>
      <c r="L15" s="78">
        <v>0.24</v>
      </c>
      <c r="M15" s="86">
        <v>236805</v>
      </c>
      <c r="N15" s="77">
        <v>350.97235200000006</v>
      </c>
      <c r="O15" s="88">
        <f t="shared" si="0"/>
        <v>11.129227990214401</v>
      </c>
      <c r="Q15" s="6">
        <v>7.48</v>
      </c>
      <c r="R15" s="6">
        <v>0.51</v>
      </c>
      <c r="T15" s="108">
        <v>0.51</v>
      </c>
      <c r="U15" s="108">
        <v>0.51</v>
      </c>
    </row>
    <row r="16" spans="1:42" ht="18" customHeight="1" x14ac:dyDescent="0.5">
      <c r="A16" s="84">
        <v>2549</v>
      </c>
      <c r="B16" s="77">
        <v>412.78</v>
      </c>
      <c r="C16" s="78">
        <v>60.95</v>
      </c>
      <c r="D16" s="79">
        <v>38999</v>
      </c>
      <c r="E16" s="85">
        <v>412.37</v>
      </c>
      <c r="F16" s="78">
        <v>49.67</v>
      </c>
      <c r="G16" s="86">
        <v>38999</v>
      </c>
      <c r="H16" s="77">
        <v>409.52</v>
      </c>
      <c r="I16" s="78">
        <v>1</v>
      </c>
      <c r="J16" s="86">
        <v>38818</v>
      </c>
      <c r="K16" s="85">
        <v>409.52</v>
      </c>
      <c r="L16" s="78">
        <v>1</v>
      </c>
      <c r="M16" s="86">
        <v>38818</v>
      </c>
      <c r="N16" s="77">
        <v>170.76400000000001</v>
      </c>
      <c r="O16" s="88">
        <f t="shared" si="0"/>
        <v>5.4148752108</v>
      </c>
      <c r="Q16" s="6">
        <v>4.4800000000000004</v>
      </c>
      <c r="R16" s="6">
        <v>1.22</v>
      </c>
      <c r="T16" s="108">
        <v>1.22</v>
      </c>
      <c r="U16" s="108">
        <v>1.22</v>
      </c>
    </row>
    <row r="17" spans="1:21" ht="18" customHeight="1" x14ac:dyDescent="0.5">
      <c r="A17" s="84">
        <v>2550</v>
      </c>
      <c r="B17" s="77">
        <v>412.47</v>
      </c>
      <c r="C17" s="78">
        <v>55.75</v>
      </c>
      <c r="D17" s="79">
        <v>38947</v>
      </c>
      <c r="E17" s="85">
        <v>411.89</v>
      </c>
      <c r="F17" s="78">
        <v>41.25</v>
      </c>
      <c r="G17" s="79">
        <v>38947</v>
      </c>
      <c r="H17" s="85">
        <v>409.5</v>
      </c>
      <c r="I17" s="78">
        <v>0.9</v>
      </c>
      <c r="J17" s="86">
        <v>39172</v>
      </c>
      <c r="K17" s="85">
        <v>409.5</v>
      </c>
      <c r="L17" s="78">
        <v>0.9</v>
      </c>
      <c r="M17" s="86">
        <v>38807</v>
      </c>
      <c r="N17" s="77">
        <v>161.58000000000001</v>
      </c>
      <c r="O17" s="88">
        <f t="shared" si="0"/>
        <v>5.1236533260000003</v>
      </c>
      <c r="Q17" s="6">
        <v>4.1700000000000159</v>
      </c>
      <c r="R17" s="6">
        <v>1.1999999999999886</v>
      </c>
      <c r="T17" s="106">
        <f>H17-$Q$4</f>
        <v>1.1999999999999886</v>
      </c>
      <c r="U17" s="108"/>
    </row>
    <row r="18" spans="1:21" ht="18" customHeight="1" x14ac:dyDescent="0.5">
      <c r="A18" s="84">
        <v>2551</v>
      </c>
      <c r="B18" s="77">
        <v>412.39</v>
      </c>
      <c r="C18" s="78">
        <v>61.7</v>
      </c>
      <c r="D18" s="79">
        <v>38966</v>
      </c>
      <c r="E18" s="85">
        <v>411.93</v>
      </c>
      <c r="F18" s="78">
        <v>48.31</v>
      </c>
      <c r="G18" s="79">
        <v>38966</v>
      </c>
      <c r="H18" s="85">
        <v>409.4</v>
      </c>
      <c r="I18" s="78">
        <v>0.2</v>
      </c>
      <c r="J18" s="86">
        <v>39155</v>
      </c>
      <c r="K18" s="85">
        <v>409.4</v>
      </c>
      <c r="L18" s="78">
        <v>0.2</v>
      </c>
      <c r="M18" s="86">
        <v>38792</v>
      </c>
      <c r="N18" s="77">
        <v>167.22</v>
      </c>
      <c r="O18" s="83">
        <f t="shared" si="0"/>
        <v>5.3024960339999998</v>
      </c>
      <c r="Q18" s="6">
        <v>4.089999999999975</v>
      </c>
      <c r="R18" s="6">
        <v>1.0999999999999659</v>
      </c>
      <c r="T18" s="106">
        <f>H18-$Q$4</f>
        <v>1.0999999999999659</v>
      </c>
      <c r="U18" s="108"/>
    </row>
    <row r="19" spans="1:21" ht="18" customHeight="1" x14ac:dyDescent="0.5">
      <c r="A19" s="84">
        <v>2552</v>
      </c>
      <c r="B19" s="90">
        <v>412.72</v>
      </c>
      <c r="C19" s="78">
        <v>80.819999999999993</v>
      </c>
      <c r="D19" s="79">
        <v>38937</v>
      </c>
      <c r="E19" s="91">
        <v>412.04</v>
      </c>
      <c r="F19" s="78">
        <v>59.2</v>
      </c>
      <c r="G19" s="86">
        <v>38937</v>
      </c>
      <c r="H19" s="90">
        <v>409.4</v>
      </c>
      <c r="I19" s="78">
        <v>0.1</v>
      </c>
      <c r="J19" s="86">
        <v>40271</v>
      </c>
      <c r="K19" s="91">
        <v>409.42</v>
      </c>
      <c r="L19" s="78">
        <v>0.2</v>
      </c>
      <c r="M19" s="86">
        <v>38778</v>
      </c>
      <c r="N19" s="77">
        <v>155.62</v>
      </c>
      <c r="O19" s="92">
        <f t="shared" si="0"/>
        <v>4.9346635140000004</v>
      </c>
      <c r="Q19" s="6">
        <v>4.4200000000000159</v>
      </c>
      <c r="R19" s="6">
        <v>1.0999999999999659</v>
      </c>
      <c r="T19" s="106">
        <f t="shared" ref="T19:T33" si="1">H19-$Q$4</f>
        <v>1.0999999999999659</v>
      </c>
      <c r="U19" s="108"/>
    </row>
    <row r="20" spans="1:21" ht="18" customHeight="1" x14ac:dyDescent="0.5">
      <c r="A20" s="84">
        <v>2553</v>
      </c>
      <c r="B20" s="90">
        <v>412.35</v>
      </c>
      <c r="C20" s="78">
        <v>51</v>
      </c>
      <c r="D20" s="79">
        <v>38944</v>
      </c>
      <c r="E20" s="91">
        <v>412.26</v>
      </c>
      <c r="F20" s="78">
        <v>48.66</v>
      </c>
      <c r="G20" s="86">
        <v>38942</v>
      </c>
      <c r="H20" s="90">
        <v>409.3</v>
      </c>
      <c r="I20" s="78">
        <v>0.02</v>
      </c>
      <c r="J20" s="86">
        <v>40309</v>
      </c>
      <c r="K20" s="91">
        <v>409.3</v>
      </c>
      <c r="L20" s="78">
        <v>0.02</v>
      </c>
      <c r="M20" s="86">
        <v>40309</v>
      </c>
      <c r="N20" s="77">
        <v>179.1</v>
      </c>
      <c r="O20" s="92">
        <f t="shared" si="0"/>
        <v>5.67920727</v>
      </c>
      <c r="Q20" s="6">
        <v>4.0500000000000114</v>
      </c>
      <c r="R20" s="6">
        <v>1</v>
      </c>
      <c r="T20" s="106">
        <f t="shared" si="1"/>
        <v>1</v>
      </c>
      <c r="U20" s="108"/>
    </row>
    <row r="21" spans="1:21" ht="18" customHeight="1" x14ac:dyDescent="0.5">
      <c r="A21" s="84">
        <v>2554</v>
      </c>
      <c r="B21" s="90">
        <v>413.15</v>
      </c>
      <c r="C21" s="78">
        <v>79.25</v>
      </c>
      <c r="D21" s="79">
        <v>40756</v>
      </c>
      <c r="E21" s="91">
        <v>412.76</v>
      </c>
      <c r="F21" s="78">
        <v>67.16</v>
      </c>
      <c r="G21" s="86">
        <v>40756</v>
      </c>
      <c r="H21" s="90">
        <v>409.46</v>
      </c>
      <c r="I21" s="78">
        <v>0.96</v>
      </c>
      <c r="J21" s="86">
        <v>40650</v>
      </c>
      <c r="K21" s="91">
        <v>409.46</v>
      </c>
      <c r="L21" s="78">
        <v>0.96</v>
      </c>
      <c r="M21" s="86">
        <v>40650</v>
      </c>
      <c r="N21" s="77">
        <v>294.05</v>
      </c>
      <c r="O21" s="92">
        <f t="shared" si="0"/>
        <v>9.3242372850000006</v>
      </c>
      <c r="Q21" s="6">
        <v>4.8499999999999659</v>
      </c>
      <c r="R21" s="6">
        <v>1.1599999999999682</v>
      </c>
      <c r="T21" s="108">
        <f t="shared" si="1"/>
        <v>1.1599999999999682</v>
      </c>
      <c r="U21" s="108"/>
    </row>
    <row r="22" spans="1:21" ht="18" customHeight="1" x14ac:dyDescent="0.5">
      <c r="A22" s="84">
        <v>2555</v>
      </c>
      <c r="B22" s="90">
        <v>412.44</v>
      </c>
      <c r="C22" s="78">
        <v>61.4</v>
      </c>
      <c r="D22" s="79">
        <v>41156</v>
      </c>
      <c r="E22" s="91">
        <v>411.59</v>
      </c>
      <c r="F22" s="78">
        <v>38.56</v>
      </c>
      <c r="G22" s="86">
        <v>41160</v>
      </c>
      <c r="H22" s="90">
        <v>409.2</v>
      </c>
      <c r="I22" s="78">
        <v>0.1</v>
      </c>
      <c r="J22" s="86">
        <v>40977</v>
      </c>
      <c r="K22" s="91">
        <v>409.2</v>
      </c>
      <c r="L22" s="78">
        <v>0.1</v>
      </c>
      <c r="M22" s="86">
        <v>40977</v>
      </c>
      <c r="N22" s="77">
        <v>96.26</v>
      </c>
      <c r="O22" s="92">
        <f t="shared" si="0"/>
        <v>3.0523757220000003</v>
      </c>
      <c r="Q22" s="6">
        <v>4.1399999999999864</v>
      </c>
      <c r="R22" s="6">
        <v>0.89999999999997726</v>
      </c>
      <c r="T22" s="106">
        <f t="shared" si="1"/>
        <v>0.89999999999997726</v>
      </c>
      <c r="U22" s="108"/>
    </row>
    <row r="23" spans="1:21" ht="18" customHeight="1" x14ac:dyDescent="0.5">
      <c r="A23" s="84">
        <v>2556</v>
      </c>
      <c r="B23" s="90">
        <v>413.32</v>
      </c>
      <c r="C23" s="78">
        <v>98.72</v>
      </c>
      <c r="D23" s="79">
        <v>41495</v>
      </c>
      <c r="E23" s="91">
        <v>412.3</v>
      </c>
      <c r="F23" s="78">
        <v>59.35</v>
      </c>
      <c r="G23" s="86">
        <v>41496</v>
      </c>
      <c r="H23" s="90">
        <v>408.8</v>
      </c>
      <c r="I23" s="78">
        <v>0.11</v>
      </c>
      <c r="J23" s="86">
        <v>41394</v>
      </c>
      <c r="K23" s="91">
        <v>408.8</v>
      </c>
      <c r="L23" s="78">
        <v>0.11</v>
      </c>
      <c r="M23" s="86">
        <v>41394</v>
      </c>
      <c r="N23" s="77">
        <v>135.06</v>
      </c>
      <c r="O23" s="92">
        <f t="shared" si="0"/>
        <v>4.2827120819999998</v>
      </c>
      <c r="Q23" s="6">
        <v>5.0199999999999818</v>
      </c>
      <c r="R23" s="6">
        <v>0.5</v>
      </c>
      <c r="T23" s="106">
        <f t="shared" si="1"/>
        <v>0.5</v>
      </c>
      <c r="U23" s="108"/>
    </row>
    <row r="24" spans="1:21" ht="18" customHeight="1" x14ac:dyDescent="0.5">
      <c r="A24" s="84">
        <v>2557</v>
      </c>
      <c r="B24" s="90">
        <v>412.66</v>
      </c>
      <c r="C24" s="78">
        <v>90.4</v>
      </c>
      <c r="D24" s="79">
        <v>41885</v>
      </c>
      <c r="E24" s="91">
        <v>412.1</v>
      </c>
      <c r="F24" s="78">
        <v>69.900000000000006</v>
      </c>
      <c r="G24" s="86">
        <v>41871</v>
      </c>
      <c r="H24" s="90">
        <v>408.5</v>
      </c>
      <c r="I24" s="78">
        <v>0.1</v>
      </c>
      <c r="J24" s="86">
        <v>41719</v>
      </c>
      <c r="K24" s="91">
        <v>408.5</v>
      </c>
      <c r="L24" s="78">
        <v>0.1</v>
      </c>
      <c r="M24" s="86">
        <v>41719</v>
      </c>
      <c r="N24" s="77">
        <v>126.45</v>
      </c>
      <c r="O24" s="92">
        <f t="shared" si="0"/>
        <v>4.0096915649999998</v>
      </c>
      <c r="Q24" s="6">
        <v>4.3600000000000136</v>
      </c>
      <c r="R24" s="6">
        <v>0.19999999999998863</v>
      </c>
      <c r="T24" s="106">
        <f t="shared" si="1"/>
        <v>0.19999999999998863</v>
      </c>
      <c r="U24" s="108"/>
    </row>
    <row r="25" spans="1:21" ht="18" customHeight="1" x14ac:dyDescent="0.5">
      <c r="A25" s="84">
        <v>2558</v>
      </c>
      <c r="B25" s="90">
        <v>410.11</v>
      </c>
      <c r="C25" s="78">
        <v>16.63</v>
      </c>
      <c r="D25" s="79">
        <v>42232</v>
      </c>
      <c r="E25" s="91">
        <v>410</v>
      </c>
      <c r="F25" s="78">
        <v>14.7</v>
      </c>
      <c r="G25" s="86">
        <v>42232</v>
      </c>
      <c r="H25" s="90">
        <v>408.52</v>
      </c>
      <c r="I25" s="78">
        <v>0.04</v>
      </c>
      <c r="J25" s="86">
        <v>42093</v>
      </c>
      <c r="K25" s="91">
        <v>408.52</v>
      </c>
      <c r="L25" s="78">
        <v>0.04</v>
      </c>
      <c r="M25" s="86">
        <v>42093</v>
      </c>
      <c r="N25" s="77">
        <v>48.26</v>
      </c>
      <c r="O25" s="92">
        <f t="shared" si="0"/>
        <v>1.5303101219999999</v>
      </c>
      <c r="Q25" s="6">
        <v>1.8100000000000023</v>
      </c>
      <c r="R25" s="6">
        <v>0.21999999999997044</v>
      </c>
      <c r="T25" s="108">
        <f t="shared" si="1"/>
        <v>0.21999999999997044</v>
      </c>
      <c r="U25" s="108"/>
    </row>
    <row r="26" spans="1:21" ht="18" customHeight="1" x14ac:dyDescent="0.5">
      <c r="A26" s="84">
        <v>2559</v>
      </c>
      <c r="B26" s="90">
        <v>410.75</v>
      </c>
      <c r="C26" s="78">
        <v>40.17</v>
      </c>
      <c r="D26" s="79">
        <v>42602</v>
      </c>
      <c r="E26" s="91">
        <v>410.45</v>
      </c>
      <c r="F26" s="93">
        <v>29.83</v>
      </c>
      <c r="G26" s="86">
        <v>42603</v>
      </c>
      <c r="H26" s="90">
        <v>408.49</v>
      </c>
      <c r="I26" s="78">
        <v>0.09</v>
      </c>
      <c r="J26" s="86">
        <v>42471</v>
      </c>
      <c r="K26" s="91">
        <v>408.49</v>
      </c>
      <c r="L26" s="78">
        <v>0.09</v>
      </c>
      <c r="M26" s="86">
        <v>42471</v>
      </c>
      <c r="N26" s="77">
        <v>93.8</v>
      </c>
      <c r="O26" s="92">
        <f t="shared" si="0"/>
        <v>2.9743698599999999</v>
      </c>
      <c r="Q26" s="6">
        <v>2.4499999999999886</v>
      </c>
      <c r="R26" s="6">
        <v>0.18999999999999773</v>
      </c>
      <c r="T26" s="108">
        <f t="shared" si="1"/>
        <v>0.18999999999999773</v>
      </c>
      <c r="U26" s="108"/>
    </row>
    <row r="27" spans="1:21" ht="18" customHeight="1" x14ac:dyDescent="0.5">
      <c r="A27" s="94">
        <v>2560</v>
      </c>
      <c r="B27" s="90">
        <v>411.68</v>
      </c>
      <c r="C27" s="93">
        <v>75.64</v>
      </c>
      <c r="D27" s="79">
        <v>43299</v>
      </c>
      <c r="E27" s="91">
        <v>411.45</v>
      </c>
      <c r="F27" s="93">
        <v>66.47</v>
      </c>
      <c r="G27" s="86">
        <v>43299</v>
      </c>
      <c r="H27" s="90">
        <v>408.62</v>
      </c>
      <c r="I27" s="93">
        <v>0.04</v>
      </c>
      <c r="J27" s="95">
        <v>43221</v>
      </c>
      <c r="K27" s="91">
        <v>408.62</v>
      </c>
      <c r="L27" s="93">
        <v>0.04</v>
      </c>
      <c r="M27" s="96">
        <v>43221</v>
      </c>
      <c r="N27" s="97">
        <v>139.05000000000001</v>
      </c>
      <c r="O27" s="92">
        <v>4.41</v>
      </c>
      <c r="Q27" s="6">
        <v>3.3799999999999955</v>
      </c>
      <c r="R27" s="6">
        <v>0.31999999999999318</v>
      </c>
      <c r="T27" s="108">
        <f t="shared" si="1"/>
        <v>0.31999999999999318</v>
      </c>
      <c r="U27" s="108"/>
    </row>
    <row r="28" spans="1:21" ht="18" customHeight="1" x14ac:dyDescent="0.5">
      <c r="A28" s="94">
        <v>2561</v>
      </c>
      <c r="B28" s="90">
        <v>411.96</v>
      </c>
      <c r="C28" s="93">
        <v>76.760000000000005</v>
      </c>
      <c r="D28" s="79">
        <v>43695</v>
      </c>
      <c r="E28" s="91">
        <v>411.6</v>
      </c>
      <c r="F28" s="93">
        <v>64.7</v>
      </c>
      <c r="G28" s="86">
        <v>43695</v>
      </c>
      <c r="H28" s="90">
        <v>408.69</v>
      </c>
      <c r="I28" s="93">
        <v>0.36</v>
      </c>
      <c r="J28" s="95">
        <v>43556</v>
      </c>
      <c r="K28" s="91">
        <v>408.69</v>
      </c>
      <c r="L28" s="93">
        <v>0.36</v>
      </c>
      <c r="M28" s="96">
        <v>43556</v>
      </c>
      <c r="N28" s="97">
        <v>139.91999999999999</v>
      </c>
      <c r="O28" s="92">
        <v>4.4400000000000004</v>
      </c>
      <c r="Q28" s="6">
        <v>3.6599999999999682</v>
      </c>
      <c r="R28" s="6">
        <v>0.38999999999998636</v>
      </c>
      <c r="T28" s="108">
        <f t="shared" si="1"/>
        <v>0.38999999999998636</v>
      </c>
      <c r="U28" s="108"/>
    </row>
    <row r="29" spans="1:21" ht="18" customHeight="1" x14ac:dyDescent="0.5">
      <c r="A29" s="94">
        <v>2562</v>
      </c>
      <c r="B29" s="90">
        <v>411.13</v>
      </c>
      <c r="C29" s="93">
        <v>92.3</v>
      </c>
      <c r="D29" s="79">
        <v>43688</v>
      </c>
      <c r="E29" s="91">
        <v>410.7</v>
      </c>
      <c r="F29" s="93">
        <v>48.4</v>
      </c>
      <c r="G29" s="86">
        <v>44054</v>
      </c>
      <c r="H29" s="90">
        <v>408.69</v>
      </c>
      <c r="I29" s="93">
        <v>0.5</v>
      </c>
      <c r="J29" s="95">
        <v>43897</v>
      </c>
      <c r="K29" s="91">
        <v>408.69</v>
      </c>
      <c r="L29" s="93">
        <v>0.5</v>
      </c>
      <c r="M29" s="96">
        <v>43897</v>
      </c>
      <c r="N29" s="97">
        <v>98.36</v>
      </c>
      <c r="O29" s="92">
        <v>3.12</v>
      </c>
      <c r="Q29" s="6">
        <v>2.8299999999999841</v>
      </c>
      <c r="R29" s="6">
        <v>0.38999999999998636</v>
      </c>
      <c r="T29" s="108">
        <f t="shared" si="1"/>
        <v>0.38999999999998636</v>
      </c>
      <c r="U29" s="108"/>
    </row>
    <row r="30" spans="1:21" ht="18" customHeight="1" x14ac:dyDescent="0.5">
      <c r="A30" s="94">
        <v>2563</v>
      </c>
      <c r="B30" s="90">
        <v>413.12</v>
      </c>
      <c r="C30" s="93">
        <v>106.06</v>
      </c>
      <c r="D30" s="79">
        <v>44046</v>
      </c>
      <c r="E30" s="91">
        <v>411.55</v>
      </c>
      <c r="F30" s="93">
        <v>59.2</v>
      </c>
      <c r="G30" s="86">
        <v>44047</v>
      </c>
      <c r="H30" s="90">
        <v>408.48</v>
      </c>
      <c r="I30" s="93">
        <v>0.04</v>
      </c>
      <c r="J30" s="95">
        <v>44212</v>
      </c>
      <c r="K30" s="91">
        <v>408.48</v>
      </c>
      <c r="L30" s="93">
        <v>0.04</v>
      </c>
      <c r="M30" s="96">
        <v>44212</v>
      </c>
      <c r="N30" s="97">
        <v>80.39</v>
      </c>
      <c r="O30" s="92">
        <v>2.5499999999999998</v>
      </c>
      <c r="Q30" s="6">
        <v>4.8199999999999932</v>
      </c>
      <c r="R30" s="6">
        <v>0.18000000000000682</v>
      </c>
      <c r="T30" s="108">
        <f t="shared" si="1"/>
        <v>0.18000000000000682</v>
      </c>
      <c r="U30" s="108"/>
    </row>
    <row r="31" spans="1:21" ht="18" customHeight="1" x14ac:dyDescent="0.5">
      <c r="A31" s="94">
        <v>2564</v>
      </c>
      <c r="B31" s="98">
        <v>411.2</v>
      </c>
      <c r="C31" s="99">
        <v>49</v>
      </c>
      <c r="D31" s="100">
        <v>44501</v>
      </c>
      <c r="E31" s="101">
        <v>410.63</v>
      </c>
      <c r="F31" s="99">
        <v>33.78</v>
      </c>
      <c r="G31" s="102">
        <v>44502</v>
      </c>
      <c r="H31" s="98">
        <v>408.78</v>
      </c>
      <c r="I31" s="99">
        <v>0.56000000000000005</v>
      </c>
      <c r="J31" s="102">
        <v>242614</v>
      </c>
      <c r="K31" s="101">
        <v>408.78</v>
      </c>
      <c r="L31" s="99">
        <v>0.56000000000000005</v>
      </c>
      <c r="M31" s="102">
        <v>242614</v>
      </c>
      <c r="N31" s="103">
        <v>69.37</v>
      </c>
      <c r="O31" s="104">
        <f t="shared" ref="O31" si="2">+N31*0.0317097</f>
        <v>2.199701889</v>
      </c>
      <c r="Q31" s="1">
        <v>2.8999999999999773</v>
      </c>
      <c r="R31" s="1">
        <v>0.47999999999996135</v>
      </c>
      <c r="T31" s="108">
        <f t="shared" si="1"/>
        <v>0.47999999999996135</v>
      </c>
      <c r="U31" s="108"/>
    </row>
    <row r="32" spans="1:21" ht="18" customHeight="1" x14ac:dyDescent="0.5">
      <c r="A32" s="94">
        <v>2565</v>
      </c>
      <c r="B32" s="98">
        <v>411.5</v>
      </c>
      <c r="C32" s="105">
        <v>86.7</v>
      </c>
      <c r="D32" s="100">
        <v>44781</v>
      </c>
      <c r="E32" s="101">
        <v>411.44299999999998</v>
      </c>
      <c r="F32" s="105">
        <v>83.28</v>
      </c>
      <c r="G32" s="102">
        <v>44781</v>
      </c>
      <c r="H32" s="98">
        <v>408.8</v>
      </c>
      <c r="I32" s="105">
        <v>0.6</v>
      </c>
      <c r="J32" s="102">
        <v>242979</v>
      </c>
      <c r="K32" s="101">
        <v>408.8</v>
      </c>
      <c r="L32" s="105">
        <v>0.6</v>
      </c>
      <c r="M32" s="102">
        <v>242979</v>
      </c>
      <c r="N32" s="107">
        <v>221.01</v>
      </c>
      <c r="O32" s="107">
        <v>221.01</v>
      </c>
      <c r="Q32" s="1">
        <v>3.19999999999999</v>
      </c>
      <c r="R32" s="1">
        <v>0.5</v>
      </c>
      <c r="T32" s="106">
        <f t="shared" si="1"/>
        <v>0.5</v>
      </c>
      <c r="U32" s="108"/>
    </row>
    <row r="33" spans="1:21" ht="18" customHeight="1" x14ac:dyDescent="0.5">
      <c r="A33" s="21">
        <v>2566</v>
      </c>
      <c r="B33" s="17">
        <v>412</v>
      </c>
      <c r="C33" s="20">
        <v>87</v>
      </c>
      <c r="D33" s="15">
        <v>45548</v>
      </c>
      <c r="E33" s="18">
        <v>411.9</v>
      </c>
      <c r="F33" s="20">
        <v>83.25</v>
      </c>
      <c r="G33" s="16">
        <v>45548</v>
      </c>
      <c r="H33" s="17">
        <v>408.78</v>
      </c>
      <c r="I33" s="20">
        <v>0.4</v>
      </c>
      <c r="J33" s="22">
        <v>45364</v>
      </c>
      <c r="K33" s="18">
        <v>408.78</v>
      </c>
      <c r="L33" s="20">
        <v>0.4</v>
      </c>
      <c r="M33" s="23">
        <v>45364</v>
      </c>
      <c r="N33" s="24">
        <v>139.24</v>
      </c>
      <c r="O33" s="19">
        <v>4.42</v>
      </c>
      <c r="Q33" s="6">
        <f>B33-$Q$4</f>
        <v>3.6999999999999886</v>
      </c>
      <c r="R33" s="6">
        <f>H33-$Q$4</f>
        <v>0.47999999999996135</v>
      </c>
      <c r="T33" s="106">
        <f t="shared" si="1"/>
        <v>0.47999999999996135</v>
      </c>
      <c r="U33" s="108"/>
    </row>
    <row r="34" spans="1:21" ht="18" customHeight="1" x14ac:dyDescent="0.45">
      <c r="A34" s="21"/>
      <c r="B34" s="17"/>
      <c r="C34" s="20"/>
      <c r="D34" s="15"/>
      <c r="E34" s="18"/>
      <c r="F34" s="20"/>
      <c r="G34" s="16"/>
      <c r="H34" s="17"/>
      <c r="I34" s="20"/>
      <c r="J34" s="22"/>
      <c r="K34" s="18"/>
      <c r="L34" s="20"/>
      <c r="M34" s="23"/>
      <c r="N34" s="24"/>
      <c r="O34" s="19"/>
    </row>
    <row r="35" spans="1:21" ht="18" customHeight="1" x14ac:dyDescent="0.45">
      <c r="A35" s="21"/>
      <c r="B35" s="17"/>
      <c r="C35" s="25"/>
      <c r="D35" s="26"/>
      <c r="E35" s="18"/>
      <c r="F35" s="25"/>
      <c r="G35" s="23"/>
      <c r="H35" s="27"/>
      <c r="I35" s="25"/>
      <c r="J35" s="28"/>
      <c r="K35" s="18"/>
      <c r="L35" s="25"/>
      <c r="M35" s="23"/>
      <c r="N35" s="17"/>
      <c r="O35" s="19"/>
    </row>
    <row r="36" spans="1:21" ht="23.1" customHeight="1" x14ac:dyDescent="0.45">
      <c r="A36" s="21"/>
      <c r="B36" s="17"/>
      <c r="C36" s="25"/>
      <c r="D36" s="28"/>
      <c r="E36" s="18"/>
      <c r="F36" s="25"/>
      <c r="G36" s="23"/>
      <c r="H36" s="27"/>
      <c r="I36" s="25"/>
      <c r="J36" s="28"/>
      <c r="K36" s="18"/>
      <c r="L36" s="25"/>
      <c r="M36" s="23"/>
      <c r="N36" s="17"/>
      <c r="O36" s="19"/>
    </row>
    <row r="37" spans="1:21" ht="23.1" customHeight="1" x14ac:dyDescent="0.45">
      <c r="A37" s="21"/>
      <c r="B37" s="17"/>
      <c r="C37" s="25"/>
      <c r="D37" s="29" t="s">
        <v>20</v>
      </c>
      <c r="E37" s="18"/>
      <c r="F37" s="25"/>
      <c r="G37" s="30"/>
      <c r="H37" s="27"/>
      <c r="I37" s="25"/>
      <c r="J37" s="28"/>
      <c r="K37" s="18"/>
      <c r="L37" s="25"/>
      <c r="M37" s="23"/>
      <c r="N37" s="17"/>
      <c r="O37" s="19"/>
    </row>
    <row r="38" spans="1:21" ht="23.1" customHeight="1" x14ac:dyDescent="0.45">
      <c r="A38" s="31"/>
      <c r="B38" s="32"/>
      <c r="C38" s="33"/>
      <c r="D38" s="34"/>
      <c r="E38" s="35"/>
      <c r="F38" s="33"/>
      <c r="G38" s="36"/>
      <c r="H38" s="37"/>
      <c r="I38" s="33"/>
      <c r="J38" s="34"/>
      <c r="K38" s="35"/>
      <c r="L38" s="33"/>
      <c r="M38" s="38"/>
      <c r="N38" s="32"/>
      <c r="O38" s="39"/>
    </row>
  </sheetData>
  <phoneticPr fontId="19" type="noConversion"/>
  <pageMargins left="0.69" right="0.11811023622047245" top="0.62992125984251968" bottom="0.19685039370078741" header="0.51181102362204722" footer="0.51181102362204722"/>
  <pageSetup paperSize="9" orientation="portrait" horizontalDpi="180" verticalDpi="180" r:id="rId1"/>
  <headerFooter alignWithMargins="0">
    <oddFooter>&amp;R&amp;"CordiaUPC,ตัวเอียง"แก้ไขเมื่อ 6 พ.ย.2550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P.56A</vt:lpstr>
      <vt:lpstr>กราฟ-P.56A</vt:lpstr>
      <vt:lpstr>ปริมาณน้ำสูงสุด</vt:lpstr>
      <vt:lpstr>ปริมาณน้ำต่ำสุด</vt:lpstr>
      <vt:lpstr>'Data P.56A'!Print_Area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2010-11-30T08:53:44Z</cp:lastPrinted>
  <dcterms:created xsi:type="dcterms:W3CDTF">1994-01-31T08:04:27Z</dcterms:created>
  <dcterms:modified xsi:type="dcterms:W3CDTF">2024-06-19T09:07:09Z</dcterms:modified>
</cp:coreProperties>
</file>